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565" windowWidth="17250" windowHeight="5610" activeTab="0"/>
  </bookViews>
  <sheets>
    <sheet name="Zápasy" sheetId="1" r:id="rId1"/>
    <sheet name="Pavouk" sheetId="2" r:id="rId2"/>
    <sheet name="Návod" sheetId="3" r:id="rId3"/>
  </sheets>
  <definedNames>
    <definedName name="_xlnm.Print_Area" localSheetId="0">'Zápasy'!$A$1:$Z$37</definedName>
  </definedNames>
  <calcPr fullCalcOnLoad="1"/>
</workbook>
</file>

<file path=xl/sharedStrings.xml><?xml version="1.0" encoding="utf-8"?>
<sst xmlns="http://schemas.openxmlformats.org/spreadsheetml/2006/main" count="109" uniqueCount="93">
  <si>
    <t>umístění 9 - 12</t>
  </si>
  <si>
    <t>umístění 13 - 16</t>
  </si>
  <si>
    <t>NASAZENÍ HRÁČŮ</t>
  </si>
  <si>
    <t>R O Z P I S   Z Á P A S Ů</t>
  </si>
  <si>
    <t>Pořadí</t>
  </si>
  <si>
    <t>Jméno</t>
  </si>
  <si>
    <t>Zápas</t>
  </si>
  <si>
    <t>Akce</t>
  </si>
  <si>
    <t>Jméno-1</t>
  </si>
  <si>
    <t>Jméno-2</t>
  </si>
  <si>
    <t>Stůl</t>
  </si>
  <si>
    <t>B-1</t>
  </si>
  <si>
    <t>B-2</t>
  </si>
  <si>
    <t>Volné
stoly</t>
  </si>
  <si>
    <t>F1</t>
  </si>
  <si>
    <t>F2</t>
  </si>
  <si>
    <t>F3</t>
  </si>
  <si>
    <t>- neobsazeno</t>
  </si>
  <si>
    <t>NASAZENÍ
FINÁLOVÉ SKUPINY</t>
  </si>
  <si>
    <t>&lt;název turnaje&gt;</t>
  </si>
  <si>
    <t>Vinner</t>
  </si>
  <si>
    <t>Looser</t>
  </si>
  <si>
    <t>B4</t>
  </si>
  <si>
    <t>B3</t>
  </si>
  <si>
    <t>B2</t>
  </si>
  <si>
    <t>B1</t>
  </si>
  <si>
    <t>A1</t>
  </si>
  <si>
    <t>A2</t>
  </si>
  <si>
    <t>A3</t>
  </si>
  <si>
    <t>[22]</t>
  </si>
  <si>
    <t>[21]</t>
  </si>
  <si>
    <t>umístění 3 - 4</t>
  </si>
  <si>
    <t>umístění 1 - 2</t>
  </si>
  <si>
    <t xml:space="preserve">Výhry </t>
  </si>
  <si>
    <t>Prohry</t>
  </si>
  <si>
    <t>Koef.</t>
  </si>
  <si>
    <t>V Ý S L E D K O V Á    L I S T I N A</t>
  </si>
  <si>
    <t>###</t>
  </si>
  <si>
    <t>13-16</t>
  </si>
  <si>
    <t>9-12</t>
  </si>
  <si>
    <t>3-4</t>
  </si>
  <si>
    <t>PV</t>
  </si>
  <si>
    <t>PL</t>
  </si>
  <si>
    <t>copyright
Poolinfo 2009</t>
  </si>
  <si>
    <t>umístění 7 - 8</t>
  </si>
  <si>
    <t>umístění 5 - 6</t>
  </si>
  <si>
    <t>1 - 8</t>
  </si>
  <si>
    <t>(17)</t>
  </si>
  <si>
    <t>(18)</t>
  </si>
  <si>
    <t>(19)</t>
  </si>
  <si>
    <t>(20)</t>
  </si>
  <si>
    <t>(25)</t>
  </si>
  <si>
    <t>(26)</t>
  </si>
  <si>
    <t>[9]</t>
  </si>
  <si>
    <t>[10]</t>
  </si>
  <si>
    <t>[11]</t>
  </si>
  <si>
    <t>[12]</t>
  </si>
  <si>
    <t>5-6</t>
  </si>
  <si>
    <t>7-8</t>
  </si>
  <si>
    <t>SF2</t>
  </si>
  <si>
    <t>SF1</t>
  </si>
  <si>
    <t>Návod k použití pavouka:</t>
  </si>
  <si>
    <t>Základním rozdílem proti mým standardním pavpoukům je skutečnost, že tento sešit nepoužívá pro svou práci VBA.</t>
  </si>
  <si>
    <t>Z tohoto důvodu je tento typ pavouka použitelný vedle všech verzí Excelu také s využitím OpenOffice, který VBA neumí.</t>
  </si>
  <si>
    <t>Listy sešitu jsou zamčené kvůli ochraně vzorců před nechtěným narušením, které by způsobilo nefunkčnost systému.</t>
  </si>
  <si>
    <t>Listy se nepokoušejte odemknout, pokud nechcete riskovat poškození sešitu v důsledku neodborného zásahu.</t>
  </si>
  <si>
    <t>Turnaj se řídí z listu Zápasy; list Pavouk slouží výhradně pro grafické zobrazení stavu turnaje a nelze jej přímo měnit.</t>
  </si>
  <si>
    <t>Začněte tím, že do tabulky NASAZENÍ HRÁČŮ vložíte jména účastníků turnaje v nasazovacím pořadí (od nejsilnějšího k nejslabšímu)</t>
  </si>
  <si>
    <t>Neobsazená místa vyplňte technickým symbolem ###, který tento pavouk používá místo ***, jak tomu je v pavoucích s VBA.</t>
  </si>
  <si>
    <t>Zapsaná jména se automaticky nasadí do tabulky ROZPIS ZÁPASŮ a také do pavouka na listu Pavouk</t>
  </si>
  <si>
    <t>Stav "---" odpovídá tomu, že pro zápas nejsou k dispozici soupeři</t>
  </si>
  <si>
    <t>Stav "čeká se" svítí tehdy, když jsou soupeři známi, ale nemají přidělený stůl</t>
  </si>
  <si>
    <t>Stav "hraje se" vyžaduje, aby zápasu bez zapsaného výsledku byl přidělen stůl</t>
  </si>
  <si>
    <t>Přidělený stůl je nutno po skončeném zápase v rubrice Stůl vymazat, aby se uvolnil pro další použití</t>
  </si>
  <si>
    <t>Zapsaný výsledek se automaticky promítne do pavouka (včetně nasazení uvolněných hráčů do navazjících zápasů)</t>
  </si>
  <si>
    <t>Chcete-li využívat práci se stoly, upravte si na listu Zápasy tabulku Volné stoly (zapište tam čísla stolů pro turnaj)</t>
  </si>
  <si>
    <t>Zápis čísla do rubriky Stůl je s tabulkou Volné stoly svázáno následovně:</t>
  </si>
  <si>
    <t>Stůl, nepoužitý v rubrice Stůl, má v tabulce Volné stoly žlutý podklad</t>
  </si>
  <si>
    <t>Použití stolu pro rubriku Stůl podbarví pole ve volných stolech zeleně</t>
  </si>
  <si>
    <t>Pokus o druhé použití již zabraného stolu podbarví pole ve volných stolech červeně</t>
  </si>
  <si>
    <t>Návrat ze strany B za čáru se provádí ručním nasazením v tabulce NASAZENÍ FINÁLOVÉ SKUPINY (z jmenné nabídky)</t>
  </si>
  <si>
    <t>Jinak je práce se zápasy za čarou naprosto shodná s postupem pro předchozí zápasy</t>
  </si>
  <si>
    <t>Ukončení účasti hráče v turnaji vyvolá zápis jeho jména a dosažených výsledků v tabulce VÝSLEDKOVÁ LISTINA</t>
  </si>
  <si>
    <t>Případné dotřídění postavení hráče v rámci dosaženého kola podle koeficientu je nutno provést ručně po skončení turnaje</t>
  </si>
  <si>
    <t>Stav "dohráno" odpovídá tomu, že do rubrik B-1 a B-2 byl zapsán výsledek zápasu</t>
  </si>
  <si>
    <t/>
  </si>
  <si>
    <t>DO ŠEDÝCH BUNĚK LZE VKLÁDAT ÚDAJE</t>
  </si>
  <si>
    <t>Veškeré potřebné výpočty se realizují pomocí odkazů, vzorců, podmíněných formátů a interních funkcí přímo na listech.</t>
  </si>
  <si>
    <t>Buňky, které jsou určeny pro vkládání hodnot, jsou v prázdném stavu šedé; po vložení hodnoty se jejich podklad změní..</t>
  </si>
  <si>
    <t>Prázdný originál sešitu si jako archivní kopii uložte na vhodné místo; pro každý turnaj si vytvořte jeho pracovní kopii.</t>
  </si>
  <si>
    <t>V tabulce ROZPIS ZÁPASŮ automaticky funguje rubrika Akce (se stavy "---", "pauza", "čeká se", "hraje se" a "dohráno")</t>
  </si>
  <si>
    <t>Stav "pauza" lze v nedokončeném zápase vyvolat zadáním nečíselného znaku stolu</t>
  </si>
  <si>
    <t>Jak čísla přidělených stolů, tak výsledky zapisujeme přímo do tabulky ROZPIS ZÁPASŮ (rubriky Stůl, B-1 a B-2)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</si>
</sst>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;;?;"/>
    <numFmt numFmtId="165" formatCode="?;;"/>
    <numFmt numFmtId="166" formatCode="0.000"/>
    <numFmt numFmtId="167" formatCode="#,##0.00\ &quot;Kč&quot;"/>
  </numFmts>
  <fonts count="18">
    <font>
      <sz val="10"/>
      <name val="Arial"/>
      <family val="0"/>
    </font>
    <font>
      <b/>
      <sz val="10"/>
      <name val="Arial CE"/>
      <family val="2"/>
    </font>
    <font>
      <b/>
      <sz val="18"/>
      <name val="Arial CE"/>
      <family val="2"/>
    </font>
    <font>
      <sz val="8"/>
      <name val="Arial CE"/>
      <family val="2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i/>
      <sz val="8"/>
      <name val="Arial CE"/>
      <family val="2"/>
    </font>
    <font>
      <sz val="8"/>
      <color indexed="17"/>
      <name val="Times New Roman CE"/>
      <family val="1"/>
    </font>
    <font>
      <b/>
      <sz val="16"/>
      <name val="Arial"/>
      <family val="0"/>
    </font>
    <font>
      <sz val="10"/>
      <color indexed="43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0" fontId="0" fillId="0" borderId="1" xfId="0" applyBorder="1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0" fontId="5" fillId="2" borderId="3" xfId="0" applyNumberFormat="1" applyFont="1" applyFill="1" applyBorder="1" applyAlignment="1" applyProtection="1">
      <alignment/>
      <protection hidden="1"/>
    </xf>
    <xf numFmtId="0" fontId="5" fillId="2" borderId="4" xfId="0" applyNumberFormat="1" applyFont="1" applyFill="1" applyBorder="1" applyAlignment="1" applyProtection="1">
      <alignment/>
      <protection hidden="1"/>
    </xf>
    <xf numFmtId="0" fontId="0" fillId="0" borderId="5" xfId="0" applyBorder="1" applyAlignment="1" applyProtection="1">
      <alignment/>
      <protection hidden="1"/>
    </xf>
    <xf numFmtId="0" fontId="5" fillId="2" borderId="6" xfId="0" applyNumberFormat="1" applyFont="1" applyFill="1" applyBorder="1" applyAlignment="1" applyProtection="1">
      <alignment/>
      <protection hidden="1"/>
    </xf>
    <xf numFmtId="0" fontId="5" fillId="2" borderId="7" xfId="0" applyNumberFormat="1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8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9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5" fillId="2" borderId="12" xfId="0" applyNumberFormat="1" applyFont="1" applyFill="1" applyBorder="1" applyAlignment="1" applyProtection="1">
      <alignment/>
      <protection hidden="1"/>
    </xf>
    <xf numFmtId="0" fontId="5" fillId="2" borderId="13" xfId="0" applyNumberFormat="1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 horizontal="left"/>
      <protection hidden="1"/>
    </xf>
    <xf numFmtId="49" fontId="0" fillId="0" borderId="0" xfId="0" applyNumberFormat="1" applyAlignment="1" applyProtection="1">
      <alignment/>
      <protection hidden="1"/>
    </xf>
    <xf numFmtId="0" fontId="4" fillId="2" borderId="10" xfId="0" applyFont="1" applyFill="1" applyBorder="1" applyAlignment="1" applyProtection="1">
      <alignment/>
      <protection hidden="1"/>
    </xf>
    <xf numFmtId="0" fontId="4" fillId="2" borderId="4" xfId="0" applyFont="1" applyFill="1" applyBorder="1" applyAlignment="1" applyProtection="1">
      <alignment/>
      <protection hidden="1"/>
    </xf>
    <xf numFmtId="0" fontId="7" fillId="2" borderId="14" xfId="0" applyFont="1" applyFill="1" applyBorder="1" applyAlignment="1" applyProtection="1">
      <alignment horizontal="center"/>
      <protection hidden="1"/>
    </xf>
    <xf numFmtId="0" fontId="7" fillId="2" borderId="15" xfId="0" applyNumberFormat="1" applyFont="1" applyFill="1" applyBorder="1" applyAlignment="1" applyProtection="1">
      <alignment/>
      <protection hidden="1"/>
    </xf>
    <xf numFmtId="0" fontId="7" fillId="2" borderId="4" xfId="0" applyNumberFormat="1" applyFont="1" applyFill="1" applyBorder="1" applyAlignment="1" applyProtection="1">
      <alignment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7" fillId="2" borderId="16" xfId="0" applyFont="1" applyFill="1" applyBorder="1" applyAlignment="1" applyProtection="1">
      <alignment horizontal="center"/>
      <protection hidden="1"/>
    </xf>
    <xf numFmtId="0" fontId="7" fillId="2" borderId="17" xfId="0" applyFont="1" applyFill="1" applyBorder="1" applyAlignment="1" applyProtection="1">
      <alignment horizontal="center"/>
      <protection hidden="1"/>
    </xf>
    <xf numFmtId="0" fontId="0" fillId="0" borderId="0" xfId="0" applyNumberFormat="1" applyAlignment="1" applyProtection="1">
      <alignment horizontal="center"/>
      <protection hidden="1"/>
    </xf>
    <xf numFmtId="0" fontId="0" fillId="3" borderId="18" xfId="0" applyFill="1" applyBorder="1" applyAlignment="1" applyProtection="1">
      <alignment horizontal="center"/>
      <protection hidden="1"/>
    </xf>
    <xf numFmtId="0" fontId="0" fillId="3" borderId="19" xfId="0" applyFill="1" applyBorder="1" applyAlignment="1" applyProtection="1">
      <alignment horizontal="center"/>
      <protection hidden="1"/>
    </xf>
    <xf numFmtId="165" fontId="0" fillId="3" borderId="19" xfId="0" applyNumberFormat="1" applyFill="1" applyBorder="1" applyAlignment="1" applyProtection="1">
      <alignment horizontal="center"/>
      <protection hidden="1"/>
    </xf>
    <xf numFmtId="0" fontId="3" fillId="3" borderId="19" xfId="0" applyFont="1" applyFill="1" applyBorder="1" applyAlignment="1" applyProtection="1">
      <alignment horizontal="center"/>
      <protection hidden="1"/>
    </xf>
    <xf numFmtId="0" fontId="3" fillId="0" borderId="20" xfId="0" applyFont="1" applyBorder="1" applyAlignment="1" applyProtection="1">
      <alignment horizontal="center"/>
      <protection hidden="1"/>
    </xf>
    <xf numFmtId="0" fontId="3" fillId="0" borderId="20" xfId="0" applyFont="1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49" fontId="1" fillId="0" borderId="0" xfId="0" applyNumberFormat="1" applyFont="1" applyAlignment="1" applyProtection="1">
      <alignment horizontal="center"/>
      <protection hidden="1"/>
    </xf>
    <xf numFmtId="165" fontId="0" fillId="0" borderId="0" xfId="0" applyNumberFormat="1" applyAlignment="1" applyProtection="1">
      <alignment horizontal="center"/>
      <protection hidden="1"/>
    </xf>
    <xf numFmtId="0" fontId="8" fillId="0" borderId="0" xfId="0" applyFont="1" applyAlignment="1" applyProtection="1">
      <alignment/>
      <protection hidden="1"/>
    </xf>
    <xf numFmtId="0" fontId="0" fillId="4" borderId="15" xfId="0" applyNumberFormat="1" applyFill="1" applyBorder="1" applyAlignment="1" applyProtection="1">
      <alignment horizontal="left"/>
      <protection hidden="1"/>
    </xf>
    <xf numFmtId="0" fontId="0" fillId="0" borderId="21" xfId="0" applyBorder="1" applyAlignment="1" applyProtection="1">
      <alignment/>
      <protection hidden="1"/>
    </xf>
    <xf numFmtId="0" fontId="8" fillId="0" borderId="5" xfId="0" applyFont="1" applyBorder="1" applyAlignment="1" applyProtection="1">
      <alignment/>
      <protection hidden="1"/>
    </xf>
    <xf numFmtId="0" fontId="0" fillId="4" borderId="22" xfId="0" applyNumberFormat="1" applyFill="1" applyBorder="1" applyAlignment="1" applyProtection="1">
      <alignment horizontal="left"/>
      <protection hidden="1"/>
    </xf>
    <xf numFmtId="0" fontId="1" fillId="0" borderId="0" xfId="0" applyFont="1" applyFill="1" applyAlignment="1" applyProtection="1">
      <alignment horizontal="center"/>
      <protection hidden="1"/>
    </xf>
    <xf numFmtId="165" fontId="0" fillId="0" borderId="0" xfId="0" applyNumberFormat="1" applyBorder="1" applyAlignment="1" applyProtection="1">
      <alignment horizontal="center"/>
      <protection hidden="1"/>
    </xf>
    <xf numFmtId="0" fontId="8" fillId="0" borderId="9" xfId="0" applyFont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21" xfId="0" applyFill="1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49" fontId="3" fillId="0" borderId="0" xfId="0" applyNumberFormat="1" applyFont="1" applyBorder="1" applyAlignment="1" applyProtection="1">
      <alignment horizontal="left" vertical="top"/>
      <protection hidden="1"/>
    </xf>
    <xf numFmtId="49" fontId="3" fillId="0" borderId="0" xfId="0" applyNumberFormat="1" applyFont="1" applyAlignment="1" applyProtection="1">
      <alignment horizontal="right"/>
      <protection hidden="1"/>
    </xf>
    <xf numFmtId="49" fontId="3" fillId="0" borderId="0" xfId="0" applyNumberFormat="1" applyFont="1" applyAlignment="1" applyProtection="1">
      <alignment vertical="top"/>
      <protection hidden="1"/>
    </xf>
    <xf numFmtId="0" fontId="0" fillId="0" borderId="9" xfId="0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49" fontId="3" fillId="0" borderId="0" xfId="0" applyNumberFormat="1" applyFont="1" applyAlignment="1" applyProtection="1">
      <alignment horizontal="right" vertical="top"/>
      <protection hidden="1"/>
    </xf>
    <xf numFmtId="0" fontId="3" fillId="0" borderId="24" xfId="0" applyFont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top"/>
      <protection hidden="1"/>
    </xf>
    <xf numFmtId="0" fontId="3" fillId="0" borderId="24" xfId="0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0" fillId="4" borderId="12" xfId="0" applyNumberFormat="1" applyFill="1" applyBorder="1" applyAlignment="1" applyProtection="1">
      <alignment horizontal="left"/>
      <protection hidden="1"/>
    </xf>
    <xf numFmtId="165" fontId="0" fillId="3" borderId="25" xfId="0" applyNumberFormat="1" applyFill="1" applyBorder="1" applyAlignment="1" applyProtection="1">
      <alignment/>
      <protection hidden="1"/>
    </xf>
    <xf numFmtId="0" fontId="5" fillId="2" borderId="15" xfId="0" applyNumberFormat="1" applyFont="1" applyFill="1" applyBorder="1" applyAlignment="1" applyProtection="1">
      <alignment/>
      <protection hidden="1"/>
    </xf>
    <xf numFmtId="0" fontId="5" fillId="2" borderId="22" xfId="0" applyNumberFormat="1" applyFont="1" applyFill="1" applyBorder="1" applyAlignment="1" applyProtection="1">
      <alignment/>
      <protection hidden="1"/>
    </xf>
    <xf numFmtId="0" fontId="5" fillId="2" borderId="11" xfId="0" applyNumberFormat="1" applyFont="1" applyFill="1" applyBorder="1" applyAlignment="1" applyProtection="1">
      <alignment/>
      <protection hidden="1"/>
    </xf>
    <xf numFmtId="0" fontId="5" fillId="2" borderId="10" xfId="0" applyNumberFormat="1" applyFont="1" applyFill="1" applyBorder="1" applyAlignment="1" applyProtection="1">
      <alignment/>
      <protection hidden="1"/>
    </xf>
    <xf numFmtId="0" fontId="7" fillId="2" borderId="22" xfId="0" applyNumberFormat="1" applyFont="1" applyFill="1" applyBorder="1" applyAlignment="1" applyProtection="1">
      <alignment/>
      <protection hidden="1"/>
    </xf>
    <xf numFmtId="0" fontId="7" fillId="2" borderId="13" xfId="0" applyNumberFormat="1" applyFont="1" applyFill="1" applyBorder="1" applyAlignment="1" applyProtection="1">
      <alignment/>
      <protection hidden="1"/>
    </xf>
    <xf numFmtId="0" fontId="7" fillId="2" borderId="12" xfId="0" applyNumberFormat="1" applyFont="1" applyFill="1" applyBorder="1" applyAlignment="1" applyProtection="1">
      <alignment/>
      <protection hidden="1"/>
    </xf>
    <xf numFmtId="0" fontId="7" fillId="2" borderId="26" xfId="0" applyNumberFormat="1" applyFont="1" applyFill="1" applyBorder="1" applyAlignment="1" applyProtection="1">
      <alignment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30" xfId="0" applyBorder="1" applyAlignment="1" applyProtection="1">
      <alignment/>
      <protection hidden="1"/>
    </xf>
    <xf numFmtId="0" fontId="0" fillId="0" borderId="30" xfId="0" applyFill="1" applyBorder="1" applyAlignment="1" applyProtection="1">
      <alignment/>
      <protection hidden="1"/>
    </xf>
    <xf numFmtId="166" fontId="0" fillId="0" borderId="4" xfId="0" applyNumberFormat="1" applyBorder="1" applyAlignment="1" applyProtection="1">
      <alignment horizontal="center"/>
      <protection hidden="1"/>
    </xf>
    <xf numFmtId="166" fontId="0" fillId="0" borderId="13" xfId="0" applyNumberFormat="1" applyBorder="1" applyAlignment="1" applyProtection="1">
      <alignment horizontal="center"/>
      <protection hidden="1"/>
    </xf>
    <xf numFmtId="166" fontId="0" fillId="0" borderId="7" xfId="0" applyNumberFormat="1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14" xfId="0" applyFill="1" applyBorder="1" applyAlignment="1" applyProtection="1">
      <alignment/>
      <protection hidden="1"/>
    </xf>
    <xf numFmtId="0" fontId="0" fillId="0" borderId="16" xfId="0" applyFill="1" applyBorder="1" applyAlignment="1" applyProtection="1">
      <alignment/>
      <protection hidden="1"/>
    </xf>
    <xf numFmtId="0" fontId="0" fillId="0" borderId="31" xfId="0" applyBorder="1" applyAlignment="1" applyProtection="1">
      <alignment horizontal="center"/>
      <protection hidden="1"/>
    </xf>
    <xf numFmtId="0" fontId="0" fillId="0" borderId="32" xfId="0" applyBorder="1" applyAlignment="1" applyProtection="1">
      <alignment horizontal="center"/>
      <protection hidden="1"/>
    </xf>
    <xf numFmtId="0" fontId="0" fillId="0" borderId="33" xfId="0" applyBorder="1" applyAlignment="1" applyProtection="1">
      <alignment horizontal="center"/>
      <protection hidden="1"/>
    </xf>
    <xf numFmtId="0" fontId="0" fillId="0" borderId="34" xfId="0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0" fillId="0" borderId="0" xfId="0" applyBorder="1" applyAlignment="1">
      <alignment/>
    </xf>
    <xf numFmtId="0" fontId="0" fillId="0" borderId="0" xfId="0" applyFill="1" applyAlignment="1" applyProtection="1">
      <alignment/>
      <protection hidden="1"/>
    </xf>
    <xf numFmtId="0" fontId="0" fillId="0" borderId="35" xfId="0" applyBorder="1" applyAlignment="1" applyProtection="1">
      <alignment/>
      <protection hidden="1"/>
    </xf>
    <xf numFmtId="165" fontId="0" fillId="0" borderId="0" xfId="0" applyNumberForma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165" fontId="0" fillId="0" borderId="0" xfId="0" applyNumberFormat="1" applyFill="1" applyBorder="1" applyAlignment="1" applyProtection="1">
      <alignment/>
      <protection hidden="1"/>
    </xf>
    <xf numFmtId="0" fontId="0" fillId="0" borderId="0" xfId="0" applyFill="1" applyAlignment="1">
      <alignment/>
    </xf>
    <xf numFmtId="166" fontId="0" fillId="0" borderId="10" xfId="0" applyNumberFormat="1" applyBorder="1" applyAlignment="1" applyProtection="1">
      <alignment horizontal="center"/>
      <protection hidden="1"/>
    </xf>
    <xf numFmtId="0" fontId="13" fillId="0" borderId="14" xfId="0" applyFont="1" applyBorder="1" applyAlignment="1" applyProtection="1">
      <alignment/>
      <protection hidden="1"/>
    </xf>
    <xf numFmtId="0" fontId="12" fillId="0" borderId="16" xfId="0" applyFont="1" applyBorder="1" applyAlignment="1" applyProtection="1">
      <alignment/>
      <protection hidden="1"/>
    </xf>
    <xf numFmtId="0" fontId="14" fillId="0" borderId="0" xfId="0" applyFont="1" applyAlignment="1">
      <alignment/>
    </xf>
    <xf numFmtId="0" fontId="0" fillId="5" borderId="20" xfId="0" applyFill="1" applyBorder="1" applyAlignment="1" applyProtection="1">
      <alignment horizontal="center"/>
      <protection hidden="1"/>
    </xf>
    <xf numFmtId="0" fontId="0" fillId="3" borderId="14" xfId="0" applyFill="1" applyBorder="1" applyAlignment="1" applyProtection="1">
      <alignment horizontal="left"/>
      <protection locked="0"/>
    </xf>
    <xf numFmtId="0" fontId="0" fillId="3" borderId="30" xfId="0" applyFill="1" applyBorder="1" applyAlignment="1" applyProtection="1">
      <alignment horizontal="left"/>
      <protection locked="0"/>
    </xf>
    <xf numFmtId="0" fontId="0" fillId="3" borderId="16" xfId="0" applyFill="1" applyBorder="1" applyAlignment="1" applyProtection="1">
      <alignment horizontal="left"/>
      <protection locked="0"/>
    </xf>
    <xf numFmtId="0" fontId="1" fillId="3" borderId="36" xfId="0" applyNumberFormat="1" applyFont="1" applyFill="1" applyBorder="1" applyAlignment="1" applyProtection="1">
      <alignment horizontal="center"/>
      <protection locked="0"/>
    </xf>
    <xf numFmtId="0" fontId="1" fillId="3" borderId="15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0" fontId="1" fillId="3" borderId="37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7" xfId="0" applyFont="1" applyFill="1" applyBorder="1" applyAlignment="1" applyProtection="1">
      <alignment horizontal="center"/>
      <protection locked="0"/>
    </xf>
    <xf numFmtId="0" fontId="1" fillId="3" borderId="38" xfId="0" applyNumberFormat="1" applyFont="1" applyFill="1" applyBorder="1" applyAlignment="1" applyProtection="1">
      <alignment horizontal="center"/>
      <protection locked="0"/>
    </xf>
    <xf numFmtId="0" fontId="1" fillId="3" borderId="22" xfId="0" applyFont="1" applyFill="1" applyBorder="1" applyAlignment="1" applyProtection="1">
      <alignment horizontal="center"/>
      <protection locked="0"/>
    </xf>
    <xf numFmtId="0" fontId="1" fillId="3" borderId="13" xfId="0" applyFont="1" applyFill="1" applyBorder="1" applyAlignment="1" applyProtection="1">
      <alignment horizontal="center"/>
      <protection locked="0"/>
    </xf>
    <xf numFmtId="0" fontId="1" fillId="3" borderId="39" xfId="0" applyNumberFormat="1" applyFont="1" applyFill="1" applyBorder="1" applyAlignment="1" applyProtection="1">
      <alignment horizontal="center"/>
      <protection locked="0"/>
    </xf>
    <xf numFmtId="0" fontId="1" fillId="3" borderId="11" xfId="0" applyFont="1" applyFill="1" applyBorder="1" applyAlignment="1" applyProtection="1">
      <alignment horizontal="center"/>
      <protection locked="0"/>
    </xf>
    <xf numFmtId="0" fontId="1" fillId="3" borderId="10" xfId="0" applyFont="1" applyFill="1" applyBorder="1" applyAlignment="1" applyProtection="1">
      <alignment horizontal="center"/>
      <protection locked="0"/>
    </xf>
    <xf numFmtId="0" fontId="1" fillId="3" borderId="40" xfId="0" applyNumberFormat="1" applyFont="1" applyFill="1" applyBorder="1" applyAlignment="1" applyProtection="1">
      <alignment horizontal="center"/>
      <protection locked="0"/>
    </xf>
    <xf numFmtId="0" fontId="1" fillId="3" borderId="33" xfId="0" applyFont="1" applyFill="1" applyBorder="1" applyAlignment="1" applyProtection="1">
      <alignment horizontal="center"/>
      <protection locked="0"/>
    </xf>
    <xf numFmtId="0" fontId="1" fillId="3" borderId="41" xfId="0" applyFont="1" applyFill="1" applyBorder="1" applyAlignment="1" applyProtection="1">
      <alignment horizontal="center"/>
      <protection locked="0"/>
    </xf>
    <xf numFmtId="0" fontId="7" fillId="3" borderId="42" xfId="0" applyNumberFormat="1" applyFont="1" applyFill="1" applyBorder="1" applyAlignment="1" applyProtection="1">
      <alignment horizontal="center"/>
      <protection locked="0"/>
    </xf>
    <xf numFmtId="0" fontId="7" fillId="3" borderId="43" xfId="0" applyFont="1" applyFill="1" applyBorder="1" applyAlignment="1" applyProtection="1">
      <alignment horizontal="center"/>
      <protection locked="0"/>
    </xf>
    <xf numFmtId="0" fontId="7" fillId="3" borderId="4" xfId="0" applyFont="1" applyFill="1" applyBorder="1" applyAlignment="1" applyProtection="1">
      <alignment horizontal="center"/>
      <protection locked="0"/>
    </xf>
    <xf numFmtId="0" fontId="7" fillId="3" borderId="44" xfId="0" applyNumberFormat="1" applyFont="1" applyFill="1" applyBorder="1" applyAlignment="1" applyProtection="1">
      <alignment horizontal="center"/>
      <protection locked="0"/>
    </xf>
    <xf numFmtId="0" fontId="7" fillId="3" borderId="45" xfId="0" applyFont="1" applyFill="1" applyBorder="1" applyAlignment="1" applyProtection="1">
      <alignment horizontal="center"/>
      <protection locked="0"/>
    </xf>
    <xf numFmtId="0" fontId="7" fillId="3" borderId="13" xfId="0" applyFont="1" applyFill="1" applyBorder="1" applyAlignment="1" applyProtection="1">
      <alignment horizontal="center"/>
      <protection locked="0"/>
    </xf>
    <xf numFmtId="0" fontId="7" fillId="3" borderId="25" xfId="0" applyNumberFormat="1" applyFont="1" applyFill="1" applyBorder="1" applyAlignment="1" applyProtection="1">
      <alignment horizontal="center"/>
      <protection locked="0"/>
    </xf>
    <xf numFmtId="0" fontId="7" fillId="3" borderId="46" xfId="0" applyFont="1" applyFill="1" applyBorder="1" applyAlignment="1" applyProtection="1">
      <alignment horizontal="center"/>
      <protection locked="0"/>
    </xf>
    <xf numFmtId="0" fontId="7" fillId="3" borderId="26" xfId="0" applyFont="1" applyFill="1" applyBorder="1" applyAlignment="1" applyProtection="1">
      <alignment horizontal="center"/>
      <protection locked="0"/>
    </xf>
    <xf numFmtId="164" fontId="1" fillId="3" borderId="21" xfId="0" applyNumberFormat="1" applyFont="1" applyFill="1" applyBorder="1" applyAlignment="1" applyProtection="1">
      <alignment horizontal="center"/>
      <protection hidden="1" locked="0"/>
    </xf>
    <xf numFmtId="164" fontId="1" fillId="3" borderId="30" xfId="0" applyNumberFormat="1" applyFont="1" applyFill="1" applyBorder="1" applyAlignment="1" applyProtection="1">
      <alignment horizontal="center"/>
      <protection hidden="1" locked="0"/>
    </xf>
    <xf numFmtId="164" fontId="1" fillId="3" borderId="16" xfId="0" applyNumberFormat="1" applyFont="1" applyFill="1" applyBorder="1" applyAlignment="1" applyProtection="1">
      <alignment horizontal="center"/>
      <protection hidden="1" locked="0"/>
    </xf>
    <xf numFmtId="0" fontId="1" fillId="0" borderId="15" xfId="0" applyFont="1" applyFill="1" applyBorder="1" applyAlignment="1" applyProtection="1">
      <alignment horizontal="center"/>
      <protection hidden="1"/>
    </xf>
    <xf numFmtId="0" fontId="1" fillId="0" borderId="6" xfId="0" applyFont="1" applyFill="1" applyBorder="1" applyAlignment="1" applyProtection="1">
      <alignment horizontal="center"/>
      <protection hidden="1"/>
    </xf>
    <xf numFmtId="0" fontId="1" fillId="0" borderId="22" xfId="0" applyFont="1" applyFill="1" applyBorder="1" applyAlignment="1" applyProtection="1">
      <alignment horizontal="center"/>
      <protection hidden="1"/>
    </xf>
    <xf numFmtId="0" fontId="1" fillId="0" borderId="47" xfId="0" applyFont="1" applyFill="1" applyBorder="1" applyAlignment="1" applyProtection="1">
      <alignment horizontal="center"/>
      <protection hidden="1"/>
    </xf>
    <xf numFmtId="0" fontId="1" fillId="0" borderId="48" xfId="0" applyFont="1" applyFill="1" applyBorder="1" applyAlignment="1" applyProtection="1">
      <alignment horizontal="center"/>
      <protection hidden="1"/>
    </xf>
    <xf numFmtId="0" fontId="1" fillId="0" borderId="49" xfId="0" applyFont="1" applyFill="1" applyBorder="1" applyAlignment="1" applyProtection="1">
      <alignment horizontal="center"/>
      <protection hidden="1"/>
    </xf>
    <xf numFmtId="0" fontId="1" fillId="0" borderId="50" xfId="0" applyFont="1" applyFill="1" applyBorder="1" applyAlignment="1" applyProtection="1">
      <alignment horizontal="center"/>
      <protection hidden="1"/>
    </xf>
    <xf numFmtId="0" fontId="1" fillId="0" borderId="51" xfId="0" applyFont="1" applyFill="1" applyBorder="1" applyAlignment="1" applyProtection="1">
      <alignment horizontal="center"/>
      <protection hidden="1"/>
    </xf>
    <xf numFmtId="0" fontId="0" fillId="0" borderId="52" xfId="0" applyFill="1" applyBorder="1" applyAlignment="1" applyProtection="1">
      <alignment horizontal="center"/>
      <protection hidden="1"/>
    </xf>
    <xf numFmtId="49" fontId="13" fillId="0" borderId="14" xfId="0" applyNumberFormat="1" applyFont="1" applyFill="1" applyBorder="1" applyAlignment="1" applyProtection="1">
      <alignment horizontal="center"/>
      <protection hidden="1"/>
    </xf>
    <xf numFmtId="49" fontId="12" fillId="0" borderId="16" xfId="0" applyNumberFormat="1" applyFont="1" applyFill="1" applyBorder="1" applyAlignment="1" applyProtection="1">
      <alignment horizontal="center"/>
      <protection hidden="1"/>
    </xf>
    <xf numFmtId="49" fontId="0" fillId="0" borderId="14" xfId="0" applyNumberFormat="1" applyFill="1" applyBorder="1" applyAlignment="1" applyProtection="1">
      <alignment horizontal="center"/>
      <protection hidden="1"/>
    </xf>
    <xf numFmtId="49" fontId="0" fillId="0" borderId="16" xfId="0" applyNumberFormat="1" applyFill="1" applyBorder="1" applyAlignment="1" applyProtection="1">
      <alignment horizontal="center"/>
      <protection hidden="1"/>
    </xf>
    <xf numFmtId="49" fontId="0" fillId="0" borderId="21" xfId="0" applyNumberFormat="1" applyFill="1" applyBorder="1" applyAlignment="1" applyProtection="1">
      <alignment horizontal="center"/>
      <protection hidden="1"/>
    </xf>
    <xf numFmtId="49" fontId="0" fillId="0" borderId="30" xfId="0" applyNumberFormat="1" applyFill="1" applyBorder="1" applyAlignment="1" applyProtection="1">
      <alignment horizontal="center"/>
      <protection hidden="1"/>
    </xf>
    <xf numFmtId="49" fontId="4" fillId="3" borderId="13" xfId="0" applyNumberFormat="1" applyFont="1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 horizontal="center"/>
      <protection hidden="1"/>
    </xf>
    <xf numFmtId="0" fontId="0" fillId="0" borderId="30" xfId="0" applyFill="1" applyBorder="1" applyAlignment="1" applyProtection="1">
      <alignment horizontal="center"/>
      <protection hidden="1"/>
    </xf>
    <xf numFmtId="0" fontId="0" fillId="0" borderId="16" xfId="0" applyFill="1" applyBorder="1" applyAlignment="1" applyProtection="1">
      <alignment horizontal="center"/>
      <protection hidden="1"/>
    </xf>
    <xf numFmtId="0" fontId="12" fillId="0" borderId="52" xfId="0" applyFont="1" applyFill="1" applyBorder="1" applyAlignment="1" applyProtection="1">
      <alignment horizontal="center"/>
      <protection hidden="1"/>
    </xf>
    <xf numFmtId="0" fontId="12" fillId="0" borderId="52" xfId="0" applyFont="1" applyFill="1" applyBorder="1" applyAlignment="1" applyProtection="1">
      <alignment horizontal="left"/>
      <protection hidden="1"/>
    </xf>
    <xf numFmtId="0" fontId="12" fillId="0" borderId="3" xfId="0" applyFont="1" applyFill="1" applyBorder="1" applyAlignment="1" applyProtection="1">
      <alignment horizontal="center"/>
      <protection hidden="1"/>
    </xf>
    <xf numFmtId="0" fontId="12" fillId="0" borderId="3" xfId="0" applyFont="1" applyFill="1" applyBorder="1" applyAlignment="1" applyProtection="1">
      <alignment/>
      <protection hidden="1"/>
    </xf>
    <xf numFmtId="0" fontId="12" fillId="0" borderId="53" xfId="0" applyFont="1" applyFill="1" applyBorder="1" applyAlignment="1" applyProtection="1">
      <alignment/>
      <protection hidden="1"/>
    </xf>
    <xf numFmtId="0" fontId="12" fillId="0" borderId="54" xfId="0" applyFont="1" applyFill="1" applyBorder="1" applyAlignment="1" applyProtection="1">
      <alignment horizontal="center"/>
      <protection hidden="1"/>
    </xf>
    <xf numFmtId="0" fontId="12" fillId="0" borderId="55" xfId="0" applyFont="1" applyFill="1" applyBorder="1" applyAlignment="1" applyProtection="1">
      <alignment horizontal="center"/>
      <protection hidden="1"/>
    </xf>
    <xf numFmtId="0" fontId="12" fillId="0" borderId="17" xfId="0" applyFont="1" applyFill="1" applyBorder="1" applyAlignment="1" applyProtection="1">
      <alignment horizontal="center"/>
      <protection hidden="1"/>
    </xf>
    <xf numFmtId="0" fontId="12" fillId="0" borderId="52" xfId="0" applyFont="1" applyFill="1" applyBorder="1" applyAlignment="1" applyProtection="1">
      <alignment/>
      <protection hidden="1"/>
    </xf>
    <xf numFmtId="0" fontId="12" fillId="0" borderId="46" xfId="0" applyFont="1" applyFill="1" applyBorder="1" applyAlignment="1" applyProtection="1">
      <alignment horizontal="center"/>
      <protection hidden="1"/>
    </xf>
    <xf numFmtId="0" fontId="12" fillId="0" borderId="56" xfId="0" applyFont="1" applyFill="1" applyBorder="1" applyAlignment="1" applyProtection="1">
      <alignment horizontal="center"/>
      <protection hidden="1"/>
    </xf>
    <xf numFmtId="0" fontId="12" fillId="0" borderId="26" xfId="0" applyFont="1" applyFill="1" applyBorder="1" applyAlignment="1" applyProtection="1">
      <alignment horizontal="center"/>
      <protection hidden="1"/>
    </xf>
    <xf numFmtId="0" fontId="12" fillId="5" borderId="57" xfId="0" applyFont="1" applyFill="1" applyBorder="1" applyAlignment="1" applyProtection="1">
      <alignment horizontal="center" vertical="top" wrapText="1"/>
      <protection hidden="1"/>
    </xf>
    <xf numFmtId="0" fontId="12" fillId="5" borderId="42" xfId="0" applyFont="1" applyFill="1" applyBorder="1" applyAlignment="1" applyProtection="1">
      <alignment horizontal="center" vertical="top" wrapText="1"/>
      <protection hidden="1"/>
    </xf>
    <xf numFmtId="0" fontId="12" fillId="5" borderId="58" xfId="0" applyFont="1" applyFill="1" applyBorder="1" applyAlignment="1" applyProtection="1">
      <alignment horizontal="center" vertical="top" wrapText="1"/>
      <protection hidden="1"/>
    </xf>
    <xf numFmtId="0" fontId="12" fillId="5" borderId="59" xfId="0" applyFont="1" applyFill="1" applyBorder="1" applyAlignment="1" applyProtection="1">
      <alignment horizontal="center" vertical="top" wrapText="1"/>
      <protection hidden="1"/>
    </xf>
    <xf numFmtId="0" fontId="1" fillId="0" borderId="3" xfId="0" applyFont="1" applyFill="1" applyBorder="1" applyAlignment="1" applyProtection="1">
      <alignment horizontal="center" vertical="center"/>
      <protection hidden="1"/>
    </xf>
    <xf numFmtId="0" fontId="1" fillId="0" borderId="12" xfId="0" applyFont="1" applyFill="1" applyBorder="1" applyAlignment="1" applyProtection="1">
      <alignment horizontal="center" vertical="center"/>
      <protection hidden="1"/>
    </xf>
    <xf numFmtId="0" fontId="12" fillId="5" borderId="60" xfId="0" applyFont="1" applyFill="1" applyBorder="1" applyAlignment="1" applyProtection="1">
      <alignment horizontal="center"/>
      <protection hidden="1"/>
    </xf>
    <xf numFmtId="0" fontId="12" fillId="5" borderId="61" xfId="0" applyFont="1" applyFill="1" applyBorder="1" applyAlignment="1" applyProtection="1">
      <alignment horizontal="center"/>
      <protection hidden="1"/>
    </xf>
    <xf numFmtId="0" fontId="12" fillId="5" borderId="62" xfId="0" applyFont="1" applyFill="1" applyBorder="1" applyAlignment="1" applyProtection="1">
      <alignment horizontal="center"/>
      <protection hidden="1"/>
    </xf>
    <xf numFmtId="0" fontId="1" fillId="5" borderId="54" xfId="0" applyFont="1" applyFill="1" applyBorder="1" applyAlignment="1" applyProtection="1">
      <alignment horizontal="center" wrapText="1"/>
      <protection hidden="1"/>
    </xf>
    <xf numFmtId="0" fontId="1" fillId="5" borderId="17" xfId="0" applyFont="1" applyFill="1" applyBorder="1" applyAlignment="1" applyProtection="1">
      <alignment horizontal="center"/>
      <protection hidden="1"/>
    </xf>
    <xf numFmtId="0" fontId="12" fillId="0" borderId="0" xfId="0" applyFont="1" applyAlignment="1">
      <alignment horizontal="center"/>
    </xf>
    <xf numFmtId="0" fontId="2" fillId="5" borderId="57" xfId="0" applyFont="1" applyFill="1" applyBorder="1" applyAlignment="1" applyProtection="1">
      <alignment horizontal="center" vertical="center"/>
      <protection hidden="1" locked="0"/>
    </xf>
    <xf numFmtId="0" fontId="2" fillId="5" borderId="20" xfId="0" applyFont="1" applyFill="1" applyBorder="1" applyAlignment="1" applyProtection="1">
      <alignment horizontal="center" vertical="center"/>
      <protection hidden="1" locked="0"/>
    </xf>
    <xf numFmtId="0" fontId="2" fillId="5" borderId="58" xfId="0" applyFont="1" applyFill="1" applyBorder="1" applyAlignment="1" applyProtection="1">
      <alignment horizontal="center" vertical="center"/>
      <protection hidden="1" locked="0"/>
    </xf>
    <xf numFmtId="0" fontId="2" fillId="5" borderId="24" xfId="0" applyFont="1" applyFill="1" applyBorder="1" applyAlignment="1" applyProtection="1">
      <alignment horizontal="center" vertical="center"/>
      <protection hidden="1" locked="0"/>
    </xf>
    <xf numFmtId="0" fontId="1" fillId="5" borderId="18" xfId="0" applyFont="1" applyFill="1" applyBorder="1" applyAlignment="1" applyProtection="1">
      <alignment horizontal="center"/>
      <protection hidden="1"/>
    </xf>
    <xf numFmtId="0" fontId="1" fillId="5" borderId="25" xfId="0" applyFont="1" applyFill="1" applyBorder="1" applyAlignment="1" applyProtection="1">
      <alignment horizontal="center"/>
      <protection hidden="1"/>
    </xf>
    <xf numFmtId="0" fontId="1" fillId="5" borderId="19" xfId="0" applyFont="1" applyFill="1" applyBorder="1" applyAlignment="1" applyProtection="1">
      <alignment horizontal="center"/>
      <protection hidden="1"/>
    </xf>
    <xf numFmtId="0" fontId="10" fillId="0" borderId="57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42" xfId="0" applyFont="1" applyBorder="1" applyAlignment="1" applyProtection="1">
      <alignment horizontal="center" vertical="center"/>
      <protection hidden="1"/>
    </xf>
    <xf numFmtId="0" fontId="10" fillId="0" borderId="58" xfId="0" applyFont="1" applyBorder="1" applyAlignment="1" applyProtection="1">
      <alignment horizontal="center" vertical="center"/>
      <protection hidden="1"/>
    </xf>
    <xf numFmtId="0" fontId="10" fillId="0" borderId="24" xfId="0" applyFont="1" applyBorder="1" applyAlignment="1" applyProtection="1">
      <alignment horizontal="center" vertical="center"/>
      <protection hidden="1"/>
    </xf>
    <xf numFmtId="0" fontId="10" fillId="0" borderId="59" xfId="0" applyFont="1" applyBorder="1" applyAlignment="1" applyProtection="1">
      <alignment horizontal="center" vertical="center"/>
      <protection hidden="1"/>
    </xf>
    <xf numFmtId="0" fontId="16" fillId="0" borderId="0" xfId="0" applyFont="1" applyAlignment="1">
      <alignment/>
    </xf>
    <xf numFmtId="0" fontId="11" fillId="4" borderId="4" xfId="0" applyNumberFormat="1" applyFont="1" applyFill="1" applyBorder="1" applyAlignment="1" applyProtection="1">
      <alignment horizontal="center"/>
      <protection hidden="1"/>
    </xf>
    <xf numFmtId="1" fontId="11" fillId="4" borderId="4" xfId="0" applyNumberFormat="1" applyFont="1" applyFill="1" applyBorder="1" applyAlignment="1" applyProtection="1">
      <alignment horizontal="center"/>
      <protection hidden="1"/>
    </xf>
    <xf numFmtId="0" fontId="11" fillId="4" borderId="13" xfId="0" applyNumberFormat="1" applyFont="1" applyFill="1" applyBorder="1" applyAlignment="1" applyProtection="1">
      <alignment horizontal="center"/>
      <protection hidden="1"/>
    </xf>
    <xf numFmtId="1" fontId="11" fillId="4" borderId="13" xfId="0" applyNumberFormat="1" applyFont="1" applyFill="1" applyBorder="1" applyAlignment="1" applyProtection="1">
      <alignment horizontal="center"/>
      <protection hidden="1"/>
    </xf>
    <xf numFmtId="1" fontId="11" fillId="4" borderId="26" xfId="0" applyNumberFormat="1" applyFont="1" applyFill="1" applyBorder="1" applyAlignment="1" applyProtection="1">
      <alignment horizontal="center"/>
      <protection hidden="1"/>
    </xf>
    <xf numFmtId="0" fontId="2" fillId="5" borderId="20" xfId="0" applyFont="1" applyFill="1" applyBorder="1" applyAlignment="1" applyProtection="1">
      <alignment vertical="center"/>
      <protection hidden="1"/>
    </xf>
    <xf numFmtId="0" fontId="1" fillId="5" borderId="20" xfId="0" applyFont="1" applyFill="1" applyBorder="1" applyAlignment="1" applyProtection="1">
      <alignment horizontal="center" vertical="center" wrapText="1"/>
      <protection hidden="1"/>
    </xf>
    <xf numFmtId="0" fontId="1" fillId="5" borderId="42" xfId="0" applyFont="1" applyFill="1" applyBorder="1" applyAlignment="1" applyProtection="1">
      <alignment horizontal="center" vertical="center" wrapText="1"/>
      <protection hidden="1"/>
    </xf>
    <xf numFmtId="0" fontId="2" fillId="5" borderId="24" xfId="0" applyFont="1" applyFill="1" applyBorder="1" applyAlignment="1" applyProtection="1">
      <alignment vertical="center"/>
      <protection hidden="1"/>
    </xf>
    <xf numFmtId="0" fontId="1" fillId="5" borderId="24" xfId="0" applyFont="1" applyFill="1" applyBorder="1" applyAlignment="1" applyProtection="1">
      <alignment vertical="center"/>
      <protection hidden="1"/>
    </xf>
    <xf numFmtId="0" fontId="1" fillId="5" borderId="24" xfId="0" applyFont="1" applyFill="1" applyBorder="1" applyAlignment="1" applyProtection="1">
      <alignment horizontal="center" vertical="center" wrapText="1"/>
      <protection hidden="1"/>
    </xf>
    <xf numFmtId="0" fontId="1" fillId="5" borderId="59" xfId="0" applyFont="1" applyFill="1" applyBorder="1" applyAlignment="1" applyProtection="1">
      <alignment horizontal="center" vertical="center" wrapText="1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0">
    <dxf>
      <font>
        <b/>
        <i val="0"/>
      </font>
      <fill>
        <patternFill>
          <bgColor rgb="FFFFFF00"/>
        </patternFill>
      </fill>
      <border/>
    </dxf>
    <dxf>
      <font>
        <b/>
        <i val="0"/>
        <color auto="1"/>
      </font>
      <fill>
        <patternFill>
          <bgColor rgb="FF99CC00"/>
        </patternFill>
      </fill>
      <border/>
    </dxf>
    <dxf>
      <font>
        <b/>
        <i val="0"/>
        <color auto="1"/>
      </font>
      <fill>
        <patternFill>
          <bgColor rgb="FFFF0000"/>
        </patternFill>
      </fill>
      <border/>
    </dxf>
    <dxf>
      <font>
        <b/>
        <i val="0"/>
        <color rgb="FFFFFFFF"/>
      </font>
      <fill>
        <patternFill>
          <bgColor rgb="FF3366FF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ill>
        <patternFill patternType="none">
          <bgColor indexed="65"/>
        </patternFill>
      </fill>
      <border/>
    </dxf>
    <dxf>
      <font>
        <b/>
        <i val="0"/>
      </font>
      <fill>
        <patternFill patternType="none">
          <bgColor indexed="65"/>
        </patternFill>
      </fill>
      <border/>
    </dxf>
    <dxf>
      <font>
        <color rgb="FFFFCC00"/>
      </font>
      <fill>
        <patternFill>
          <bgColor rgb="FFFFCC00"/>
        </patternFill>
      </fill>
      <border/>
    </dxf>
    <dxf>
      <font>
        <color auto="1"/>
      </font>
      <fill>
        <patternFill>
          <bgColor rgb="FFFFFF99"/>
        </patternFill>
      </fill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22</xdr:row>
      <xdr:rowOff>142875</xdr:rowOff>
    </xdr:from>
    <xdr:to>
      <xdr:col>19</xdr:col>
      <xdr:colOff>304800</xdr:colOff>
      <xdr:row>24</xdr:row>
      <xdr:rowOff>28575</xdr:rowOff>
    </xdr:to>
    <xdr:sp>
      <xdr:nvSpPr>
        <xdr:cNvPr id="1" name="AutoShape 7"/>
        <xdr:cNvSpPr>
          <a:spLocks/>
        </xdr:cNvSpPr>
      </xdr:nvSpPr>
      <xdr:spPr>
        <a:xfrm>
          <a:off x="6667500" y="3829050"/>
          <a:ext cx="295275" cy="228600"/>
        </a:xfrm>
        <a:prstGeom prst="lef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65"/>
  <sheetViews>
    <sheetView showGridLines="0" showRowColHeaders="0" tabSelected="1" workbookViewId="0" topLeftCell="A1">
      <selection activeCell="M7" sqref="M7"/>
    </sheetView>
  </sheetViews>
  <sheetFormatPr defaultColWidth="9.140625" defaultRowHeight="12.75"/>
  <cols>
    <col min="1" max="1" width="3.7109375" style="1" customWidth="1"/>
    <col min="2" max="2" width="7.00390625" style="1" customWidth="1"/>
    <col min="3" max="3" width="14.7109375" style="1" customWidth="1"/>
    <col min="4" max="4" width="3.7109375" style="2" customWidth="1"/>
    <col min="5" max="5" width="6.57421875" style="1" customWidth="1"/>
    <col min="6" max="6" width="7.8515625" style="2" customWidth="1"/>
    <col min="7" max="8" width="14.7109375" style="1" customWidth="1"/>
    <col min="9" max="9" width="4.8515625" style="2" customWidth="1"/>
    <col min="10" max="11" width="4.00390625" style="2" customWidth="1"/>
    <col min="12" max="12" width="3.7109375" style="2" customWidth="1"/>
    <col min="13" max="13" width="6.57421875" style="3" customWidth="1"/>
    <col min="14" max="14" width="3.7109375" style="1" customWidth="1"/>
    <col min="15" max="15" width="7.140625" style="1" hidden="1" customWidth="1"/>
    <col min="16" max="16" width="4.00390625" style="33" hidden="1" customWidth="1"/>
    <col min="17" max="17" width="5.28125" style="33" hidden="1" customWidth="1"/>
    <col min="18" max="18" width="7.140625" style="1" hidden="1" customWidth="1"/>
    <col min="19" max="19" width="8.8515625" style="1" hidden="1" customWidth="1"/>
    <col min="20" max="20" width="7.00390625" style="2" customWidth="1"/>
    <col min="21" max="21" width="14.7109375" style="1" customWidth="1"/>
    <col min="22" max="22" width="6.8515625" style="2" customWidth="1"/>
    <col min="23" max="23" width="7.00390625" style="2" customWidth="1"/>
    <col min="24" max="25" width="4.00390625" style="2" customWidth="1"/>
    <col min="26" max="26" width="7.57421875" style="2" customWidth="1"/>
    <col min="27" max="16384" width="8.8515625" style="1" customWidth="1"/>
  </cols>
  <sheetData>
    <row r="1" ht="13.5" thickBot="1"/>
    <row r="2" spans="2:26" ht="13.5" customHeight="1">
      <c r="B2" s="182" t="s">
        <v>19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201"/>
      <c r="O2" s="201"/>
      <c r="P2" s="201"/>
      <c r="Q2" s="201"/>
      <c r="R2" s="201"/>
      <c r="S2" s="201"/>
      <c r="T2" s="201"/>
      <c r="U2" s="201"/>
      <c r="V2" s="201"/>
      <c r="W2" s="108"/>
      <c r="X2" s="202" t="s">
        <v>43</v>
      </c>
      <c r="Y2" s="202"/>
      <c r="Z2" s="203"/>
    </row>
    <row r="3" spans="2:26" ht="13.5" customHeight="1" thickBot="1">
      <c r="B3" s="184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204"/>
      <c r="O3" s="204"/>
      <c r="P3" s="204"/>
      <c r="Q3" s="204"/>
      <c r="R3" s="204"/>
      <c r="S3" s="204"/>
      <c r="T3" s="204"/>
      <c r="U3" s="204"/>
      <c r="V3" s="204"/>
      <c r="W3" s="205"/>
      <c r="X3" s="206"/>
      <c r="Y3" s="206"/>
      <c r="Z3" s="207"/>
    </row>
    <row r="4" ht="13.5" thickBot="1">
      <c r="L4" s="1"/>
    </row>
    <row r="5" spans="2:26" ht="13.5" thickBot="1">
      <c r="B5" s="186" t="s">
        <v>2</v>
      </c>
      <c r="C5" s="187"/>
      <c r="E5" s="186" t="s">
        <v>3</v>
      </c>
      <c r="F5" s="188"/>
      <c r="G5" s="188"/>
      <c r="H5" s="188"/>
      <c r="I5" s="188"/>
      <c r="J5" s="188"/>
      <c r="K5" s="187"/>
      <c r="L5" s="1"/>
      <c r="M5" s="179" t="s">
        <v>13</v>
      </c>
      <c r="T5" s="176" t="s">
        <v>36</v>
      </c>
      <c r="U5" s="177"/>
      <c r="V5" s="177"/>
      <c r="W5" s="177"/>
      <c r="X5" s="177"/>
      <c r="Y5" s="177"/>
      <c r="Z5" s="178"/>
    </row>
    <row r="6" spans="2:26" ht="13.5" thickBot="1">
      <c r="B6" s="158" t="s">
        <v>4</v>
      </c>
      <c r="C6" s="159" t="s">
        <v>5</v>
      </c>
      <c r="E6" s="158" t="s">
        <v>6</v>
      </c>
      <c r="F6" s="160" t="s">
        <v>7</v>
      </c>
      <c r="G6" s="161" t="s">
        <v>8</v>
      </c>
      <c r="H6" s="162" t="s">
        <v>9</v>
      </c>
      <c r="I6" s="163" t="s">
        <v>10</v>
      </c>
      <c r="J6" s="160" t="s">
        <v>11</v>
      </c>
      <c r="K6" s="164" t="s">
        <v>12</v>
      </c>
      <c r="L6" s="1"/>
      <c r="M6" s="180"/>
      <c r="O6" s="1" t="s">
        <v>20</v>
      </c>
      <c r="P6" s="33" t="s">
        <v>41</v>
      </c>
      <c r="Q6" s="33" t="s">
        <v>42</v>
      </c>
      <c r="R6" s="1" t="s">
        <v>21</v>
      </c>
      <c r="T6" s="165" t="s">
        <v>4</v>
      </c>
      <c r="U6" s="166" t="s">
        <v>5</v>
      </c>
      <c r="V6" s="167" t="s">
        <v>33</v>
      </c>
      <c r="W6" s="168" t="s">
        <v>34</v>
      </c>
      <c r="X6" s="168" t="s">
        <v>25</v>
      </c>
      <c r="Y6" s="168" t="s">
        <v>24</v>
      </c>
      <c r="Z6" s="169" t="s">
        <v>35</v>
      </c>
    </row>
    <row r="7" spans="2:26" ht="12.75">
      <c r="B7" s="139">
        <v>1</v>
      </c>
      <c r="C7" s="109"/>
      <c r="E7" s="142">
        <v>1</v>
      </c>
      <c r="F7" s="155" t="str">
        <f>IF(OR(J7+K7&lt;&gt;0,G7="###",H7="###"),"dohráno",IF(AND(G7&gt;" ",H7&gt;" "),IF(ISNUMBER(I7),"hraje se",IF(I7="","čeká se","pauza")),IF(I7="","----","pauza")))</f>
        <v>----</v>
      </c>
      <c r="G7" s="9">
        <f>C7&amp;""</f>
      </c>
      <c r="H7" s="10">
        <f>C22&amp;""</f>
      </c>
      <c r="I7" s="112"/>
      <c r="J7" s="113"/>
      <c r="K7" s="114"/>
      <c r="L7" s="1"/>
      <c r="M7" s="136"/>
      <c r="O7" s="1">
        <f>IF(OR(J7&gt;K7,H7="###"),G7,IF(OR(J7&lt;K7,G7="###"),H7,""))</f>
      </c>
      <c r="P7" s="33">
        <f>IF(J7&gt;K7,J7,K7)</f>
        <v>0</v>
      </c>
      <c r="Q7" s="33">
        <f>IF(J7&lt;K7,J7,K7)</f>
        <v>0</v>
      </c>
      <c r="R7" s="98">
        <f>IF(OR(J7&gt;K7,H7="###"),H7,IF(OR(J7&lt;K7,G7="###"),G7,""))</f>
      </c>
      <c r="T7" s="148">
        <v>1</v>
      </c>
      <c r="U7" s="105">
        <f>O35</f>
      </c>
      <c r="V7" s="87">
        <f aca="true" t="shared" si="0" ref="V7:V22">IF(AND(U7&gt;"",U7&lt;&gt;"###"),COUNTIF($O$7:$O$65,U7),"")</f>
      </c>
      <c r="W7" s="79">
        <f>IF(AND(U7&gt;"",U7&lt;&gt;"###"),COUNTIF($R$7:$R$65,U7),"")</f>
      </c>
      <c r="X7" s="79">
        <f>IF(U7&gt;"",SUMIF($O$7:$O$65,U7,$P$7:$P$65)+SUMIF($R$7:$R$65,U7,$Q$7:$Q$65),"")</f>
      </c>
      <c r="Y7" s="79">
        <f>IF(U7&gt;"",SUMIF($O$7:$O$65,U7,$Q$7:$Q$65)+SUMIF($R$7:$R$65,U7,$P$7:$P$65),"")</f>
      </c>
      <c r="Z7" s="84">
        <f>IF(U7&gt;"",IF(X7+Y7=0,0,IF(Y7=0,99,X7/Y7)),"")</f>
      </c>
    </row>
    <row r="8" spans="2:26" ht="13.5" thickBot="1">
      <c r="B8" s="140">
        <v>2</v>
      </c>
      <c r="C8" s="110"/>
      <c r="E8" s="143">
        <v>2</v>
      </c>
      <c r="F8" s="156" t="str">
        <f aca="true" t="shared" si="1" ref="F8:F35">IF(OR(J8+K8&lt;&gt;0,G8="###",H8="###"),"dohráno",IF(AND(G8&gt;" ",H8&gt;" "),IF(ISNUMBER(I8),"hraje se",IF(I8="","čeká se","pauza")),IF(I8="","----","pauza")))</f>
        <v>----</v>
      </c>
      <c r="G8" s="12">
        <f>C15&amp;""</f>
      </c>
      <c r="H8" s="13">
        <f>C14&amp;""</f>
      </c>
      <c r="I8" s="115"/>
      <c r="J8" s="116"/>
      <c r="K8" s="117"/>
      <c r="L8" s="1"/>
      <c r="M8" s="137"/>
      <c r="O8" s="1">
        <f aca="true" t="shared" si="2" ref="O8:O32">IF(OR(J8&gt;K8,H8="###"),G8,IF(OR(J8&lt;K8,G8="###"),H8,""))</f>
      </c>
      <c r="P8" s="33">
        <f aca="true" t="shared" si="3" ref="P8:P32">IF(J8&gt;K8,J8,K8)</f>
        <v>0</v>
      </c>
      <c r="Q8" s="33">
        <f aca="true" t="shared" si="4" ref="Q8:Q32">IF(J8&lt;K8,J8,K8)</f>
        <v>0</v>
      </c>
      <c r="R8" s="98">
        <f aca="true" t="shared" si="5" ref="R8:R32">IF(OR(J8&gt;K8,H8="###"),H8,IF(OR(J8&lt;K8,G8="###"),G8,""))</f>
      </c>
      <c r="T8" s="149">
        <v>2</v>
      </c>
      <c r="U8" s="106">
        <f>R35</f>
      </c>
      <c r="V8" s="94">
        <f t="shared" si="0"/>
      </c>
      <c r="W8" s="92">
        <f aca="true" t="shared" si="6" ref="W8:W22">IF(AND(U8&gt;"",U8&lt;&gt;"###"),COUNTIF($R$7:$R$65,U8),"")</f>
      </c>
      <c r="X8" s="78">
        <f aca="true" t="shared" si="7" ref="X8:X22">IF(U8&gt;"",SUMIF($O$7:$O$65,U8,$P$7:$P$65)+SUMIF($R$7:$R$65,U8,$Q$7:$Q$65),"")</f>
      </c>
      <c r="Y8" s="78">
        <f aca="true" t="shared" si="8" ref="Y8:Y22">IF(U8&gt;"",SUMIF($O$7:$O$65,U8,$Q$7:$Q$65)+SUMIF($R$7:$R$65,U8,$P$7:$P$65),"")</f>
      </c>
      <c r="Z8" s="85">
        <f aca="true" t="shared" si="9" ref="Z8:Z22">IF(U8&gt;"",IF(X8+Y8=0,0,IF(Y8=0,99,X8/Y8)),"")</f>
      </c>
    </row>
    <row r="9" spans="2:26" ht="12.75">
      <c r="B9" s="140">
        <v>3</v>
      </c>
      <c r="C9" s="110"/>
      <c r="E9" s="144">
        <v>3</v>
      </c>
      <c r="F9" s="156" t="str">
        <f t="shared" si="1"/>
        <v>----</v>
      </c>
      <c r="G9" s="12">
        <f>C11&amp;""</f>
      </c>
      <c r="H9" s="13">
        <f>C18&amp;""</f>
      </c>
      <c r="I9" s="115"/>
      <c r="J9" s="116"/>
      <c r="K9" s="117"/>
      <c r="L9" s="1"/>
      <c r="M9" s="137"/>
      <c r="O9" s="1">
        <f t="shared" si="2"/>
      </c>
      <c r="P9" s="33">
        <f t="shared" si="3"/>
        <v>0</v>
      </c>
      <c r="Q9" s="33">
        <f t="shared" si="4"/>
        <v>0</v>
      </c>
      <c r="R9" s="98">
        <f t="shared" si="5"/>
      </c>
      <c r="T9" s="150" t="s">
        <v>40</v>
      </c>
      <c r="U9" s="80">
        <f>R33</f>
      </c>
      <c r="V9" s="87">
        <f t="shared" si="0"/>
      </c>
      <c r="W9" s="79">
        <f t="shared" si="6"/>
      </c>
      <c r="X9" s="79">
        <f t="shared" si="7"/>
      </c>
      <c r="Y9" s="79">
        <f t="shared" si="8"/>
      </c>
      <c r="Z9" s="84">
        <f t="shared" si="9"/>
      </c>
    </row>
    <row r="10" spans="2:26" ht="13.5" customHeight="1" thickBot="1">
      <c r="B10" s="140">
        <v>4</v>
      </c>
      <c r="C10" s="110"/>
      <c r="E10" s="143">
        <v>4</v>
      </c>
      <c r="F10" s="156" t="str">
        <f t="shared" si="1"/>
        <v>----</v>
      </c>
      <c r="G10" s="12">
        <f>C19&amp;""</f>
      </c>
      <c r="H10" s="13">
        <f>C10&amp;""</f>
      </c>
      <c r="I10" s="115"/>
      <c r="J10" s="116"/>
      <c r="K10" s="117"/>
      <c r="L10" s="1"/>
      <c r="M10" s="137"/>
      <c r="O10" s="1">
        <f t="shared" si="2"/>
      </c>
      <c r="P10" s="33">
        <f t="shared" si="3"/>
        <v>0</v>
      </c>
      <c r="Q10" s="33">
        <f t="shared" si="4"/>
        <v>0</v>
      </c>
      <c r="R10" s="98">
        <f t="shared" si="5"/>
      </c>
      <c r="T10" s="151"/>
      <c r="U10" s="81">
        <f>R34</f>
      </c>
      <c r="V10" s="89">
        <f t="shared" si="0"/>
      </c>
      <c r="W10" s="78">
        <f t="shared" si="6"/>
      </c>
      <c r="X10" s="78">
        <f t="shared" si="7"/>
      </c>
      <c r="Y10" s="78">
        <f t="shared" si="8"/>
      </c>
      <c r="Z10" s="85">
        <f t="shared" si="9"/>
      </c>
    </row>
    <row r="11" spans="2:26" ht="13.5" customHeight="1">
      <c r="B11" s="140">
        <v>5</v>
      </c>
      <c r="C11" s="110"/>
      <c r="E11" s="144">
        <v>5</v>
      </c>
      <c r="F11" s="156" t="str">
        <f t="shared" si="1"/>
        <v>----</v>
      </c>
      <c r="G11" s="12">
        <f>C9&amp;""</f>
      </c>
      <c r="H11" s="13">
        <f>C20&amp;""</f>
      </c>
      <c r="I11" s="115"/>
      <c r="J11" s="116"/>
      <c r="K11" s="117"/>
      <c r="L11" s="1"/>
      <c r="M11" s="137"/>
      <c r="O11" s="1">
        <f t="shared" si="2"/>
      </c>
      <c r="P11" s="33">
        <f t="shared" si="3"/>
        <v>0</v>
      </c>
      <c r="Q11" s="33">
        <f t="shared" si="4"/>
        <v>0</v>
      </c>
      <c r="R11" s="98">
        <f t="shared" si="5"/>
      </c>
      <c r="T11" s="150" t="s">
        <v>57</v>
      </c>
      <c r="U11" s="80">
        <f>R31</f>
      </c>
      <c r="V11" s="87">
        <f t="shared" si="0"/>
      </c>
      <c r="W11" s="79">
        <f t="shared" si="6"/>
      </c>
      <c r="X11" s="79">
        <f t="shared" si="7"/>
      </c>
      <c r="Y11" s="79">
        <f t="shared" si="8"/>
      </c>
      <c r="Z11" s="84">
        <f t="shared" si="9"/>
      </c>
    </row>
    <row r="12" spans="2:26" ht="13.5" thickBot="1">
      <c r="B12" s="140">
        <v>6</v>
      </c>
      <c r="C12" s="110"/>
      <c r="E12" s="143">
        <v>6</v>
      </c>
      <c r="F12" s="156" t="str">
        <f t="shared" si="1"/>
        <v>----</v>
      </c>
      <c r="G12" s="12">
        <f>C17&amp;""</f>
      </c>
      <c r="H12" s="13">
        <f>C12&amp;""</f>
      </c>
      <c r="I12" s="115"/>
      <c r="J12" s="116"/>
      <c r="K12" s="117"/>
      <c r="L12" s="1"/>
      <c r="M12" s="137"/>
      <c r="O12" s="1">
        <f t="shared" si="2"/>
      </c>
      <c r="P12" s="33">
        <f t="shared" si="3"/>
        <v>0</v>
      </c>
      <c r="Q12" s="33">
        <f t="shared" si="4"/>
        <v>0</v>
      </c>
      <c r="R12" s="98">
        <f t="shared" si="5"/>
      </c>
      <c r="T12" s="151"/>
      <c r="U12" s="81">
        <f>R32</f>
      </c>
      <c r="V12" s="89">
        <f t="shared" si="0"/>
      </c>
      <c r="W12" s="78">
        <f t="shared" si="6"/>
      </c>
      <c r="X12" s="78">
        <f t="shared" si="7"/>
      </c>
      <c r="Y12" s="78">
        <f t="shared" si="8"/>
      </c>
      <c r="Z12" s="85">
        <f t="shared" si="9"/>
      </c>
    </row>
    <row r="13" spans="2:26" ht="12.75">
      <c r="B13" s="140">
        <v>7</v>
      </c>
      <c r="C13" s="110"/>
      <c r="D13" s="16"/>
      <c r="E13" s="144">
        <v>7</v>
      </c>
      <c r="F13" s="156" t="str">
        <f t="shared" si="1"/>
        <v>----</v>
      </c>
      <c r="G13" s="12">
        <f>C13&amp;""</f>
      </c>
      <c r="H13" s="13">
        <f>C16&amp;""</f>
      </c>
      <c r="I13" s="115"/>
      <c r="J13" s="116"/>
      <c r="K13" s="117"/>
      <c r="L13" s="1"/>
      <c r="M13" s="137"/>
      <c r="O13" s="1">
        <f t="shared" si="2"/>
      </c>
      <c r="P13" s="33">
        <f t="shared" si="3"/>
        <v>0</v>
      </c>
      <c r="Q13" s="33">
        <f t="shared" si="4"/>
        <v>0</v>
      </c>
      <c r="R13" s="98">
        <f t="shared" si="5"/>
      </c>
      <c r="T13" s="152" t="s">
        <v>58</v>
      </c>
      <c r="U13" s="45">
        <f>R29</f>
      </c>
      <c r="V13" s="53">
        <f t="shared" si="0"/>
      </c>
      <c r="W13" s="93">
        <f t="shared" si="6"/>
      </c>
      <c r="X13" s="93">
        <f t="shared" si="7"/>
      </c>
      <c r="Y13" s="93">
        <f t="shared" si="8"/>
      </c>
      <c r="Z13" s="104">
        <f t="shared" si="9"/>
      </c>
    </row>
    <row r="14" spans="2:26" ht="13.5" thickBot="1">
      <c r="B14" s="140">
        <v>8</v>
      </c>
      <c r="C14" s="110"/>
      <c r="D14" s="16"/>
      <c r="E14" s="145">
        <v>8</v>
      </c>
      <c r="F14" s="157" t="str">
        <f t="shared" si="1"/>
        <v>----</v>
      </c>
      <c r="G14" s="70">
        <f>C21&amp;""</f>
      </c>
      <c r="H14" s="21">
        <f>C8&amp;""</f>
      </c>
      <c r="I14" s="118"/>
      <c r="J14" s="119"/>
      <c r="K14" s="120"/>
      <c r="L14" s="1"/>
      <c r="M14" s="137"/>
      <c r="O14" s="1">
        <f t="shared" si="2"/>
      </c>
      <c r="P14" s="33">
        <f t="shared" si="3"/>
        <v>0</v>
      </c>
      <c r="Q14" s="33">
        <f t="shared" si="4"/>
        <v>0</v>
      </c>
      <c r="R14" s="98">
        <f t="shared" si="5"/>
      </c>
      <c r="T14" s="151"/>
      <c r="U14" s="81">
        <f>R30</f>
      </c>
      <c r="V14" s="94">
        <f t="shared" si="0"/>
      </c>
      <c r="W14" s="92">
        <f t="shared" si="6"/>
      </c>
      <c r="X14" s="78">
        <f t="shared" si="7"/>
      </c>
      <c r="Y14" s="78">
        <f t="shared" si="8"/>
      </c>
      <c r="Z14" s="85">
        <f t="shared" si="9"/>
      </c>
    </row>
    <row r="15" spans="2:26" ht="12.75">
      <c r="B15" s="140">
        <v>9</v>
      </c>
      <c r="C15" s="110"/>
      <c r="D15" s="16"/>
      <c r="E15" s="142">
        <v>9</v>
      </c>
      <c r="F15" s="155" t="str">
        <f t="shared" si="1"/>
        <v>----</v>
      </c>
      <c r="G15" s="69">
        <f>O7</f>
      </c>
      <c r="H15" s="10">
        <f>O8</f>
      </c>
      <c r="I15" s="112"/>
      <c r="J15" s="113"/>
      <c r="K15" s="114"/>
      <c r="L15" s="1"/>
      <c r="M15" s="137"/>
      <c r="O15" s="98">
        <f t="shared" si="2"/>
      </c>
      <c r="P15" s="33">
        <f t="shared" si="3"/>
        <v>0</v>
      </c>
      <c r="Q15" s="33">
        <f t="shared" si="4"/>
        <v>0</v>
      </c>
      <c r="R15" s="98">
        <f t="shared" si="5"/>
      </c>
      <c r="T15" s="150" t="s">
        <v>39</v>
      </c>
      <c r="U15" s="80">
        <f>R23</f>
      </c>
      <c r="V15" s="87">
        <f t="shared" si="0"/>
      </c>
      <c r="W15" s="79">
        <f t="shared" si="6"/>
      </c>
      <c r="X15" s="79">
        <f t="shared" si="7"/>
      </c>
      <c r="Y15" s="79">
        <f t="shared" si="8"/>
      </c>
      <c r="Z15" s="84">
        <f t="shared" si="9"/>
      </c>
    </row>
    <row r="16" spans="2:26" ht="12.75">
      <c r="B16" s="140">
        <v>10</v>
      </c>
      <c r="C16" s="110"/>
      <c r="D16" s="16"/>
      <c r="E16" s="143">
        <v>10</v>
      </c>
      <c r="F16" s="156" t="str">
        <f t="shared" si="1"/>
        <v>----</v>
      </c>
      <c r="G16" s="12">
        <f>O9</f>
      </c>
      <c r="H16" s="13">
        <f>O10</f>
      </c>
      <c r="I16" s="115"/>
      <c r="J16" s="116"/>
      <c r="K16" s="117"/>
      <c r="L16" s="1"/>
      <c r="M16" s="137"/>
      <c r="O16" s="98">
        <f t="shared" si="2"/>
      </c>
      <c r="P16" s="33">
        <f t="shared" si="3"/>
        <v>0</v>
      </c>
      <c r="Q16" s="33">
        <f t="shared" si="4"/>
        <v>0</v>
      </c>
      <c r="R16" s="98">
        <f t="shared" si="5"/>
      </c>
      <c r="T16" s="153"/>
      <c r="U16" s="82">
        <f>R24</f>
      </c>
      <c r="V16" s="88">
        <f t="shared" si="0"/>
      </c>
      <c r="W16" s="77">
        <f t="shared" si="6"/>
      </c>
      <c r="X16" s="77">
        <f t="shared" si="7"/>
      </c>
      <c r="Y16" s="77">
        <f t="shared" si="8"/>
      </c>
      <c r="Z16" s="86">
        <f t="shared" si="9"/>
      </c>
    </row>
    <row r="17" spans="2:26" ht="12.75">
      <c r="B17" s="140">
        <v>11</v>
      </c>
      <c r="C17" s="110"/>
      <c r="D17" s="16"/>
      <c r="E17" s="144">
        <v>11</v>
      </c>
      <c r="F17" s="156" t="str">
        <f t="shared" si="1"/>
        <v>----</v>
      </c>
      <c r="G17" s="12">
        <f>O11</f>
      </c>
      <c r="H17" s="13">
        <f>O12</f>
      </c>
      <c r="I17" s="115"/>
      <c r="J17" s="116"/>
      <c r="K17" s="117"/>
      <c r="L17" s="1"/>
      <c r="M17" s="137"/>
      <c r="O17" s="98">
        <f t="shared" si="2"/>
      </c>
      <c r="P17" s="33">
        <f t="shared" si="3"/>
        <v>0</v>
      </c>
      <c r="Q17" s="33">
        <f t="shared" si="4"/>
        <v>0</v>
      </c>
      <c r="R17" s="98">
        <f t="shared" si="5"/>
      </c>
      <c r="T17" s="153"/>
      <c r="U17" s="82">
        <f>R25</f>
      </c>
      <c r="V17" s="88">
        <f t="shared" si="0"/>
      </c>
      <c r="W17" s="77">
        <f t="shared" si="6"/>
      </c>
      <c r="X17" s="77">
        <f t="shared" si="7"/>
      </c>
      <c r="Y17" s="77">
        <f t="shared" si="8"/>
      </c>
      <c r="Z17" s="86">
        <f t="shared" si="9"/>
      </c>
    </row>
    <row r="18" spans="2:26" ht="13.5" thickBot="1">
      <c r="B18" s="140">
        <v>12</v>
      </c>
      <c r="C18" s="110"/>
      <c r="D18" s="16"/>
      <c r="E18" s="145">
        <v>12</v>
      </c>
      <c r="F18" s="157" t="str">
        <f t="shared" si="1"/>
        <v>----</v>
      </c>
      <c r="G18" s="70">
        <f>O13</f>
      </c>
      <c r="H18" s="21">
        <f>O14</f>
      </c>
      <c r="I18" s="118"/>
      <c r="J18" s="119"/>
      <c r="K18" s="120"/>
      <c r="L18" s="1"/>
      <c r="M18" s="137"/>
      <c r="O18" s="98">
        <f t="shared" si="2"/>
      </c>
      <c r="P18" s="33">
        <f t="shared" si="3"/>
        <v>0</v>
      </c>
      <c r="Q18" s="33">
        <f t="shared" si="4"/>
        <v>0</v>
      </c>
      <c r="R18" s="98">
        <f t="shared" si="5"/>
      </c>
      <c r="T18" s="151"/>
      <c r="U18" s="81">
        <f>R26</f>
      </c>
      <c r="V18" s="89">
        <f t="shared" si="0"/>
      </c>
      <c r="W18" s="78">
        <f t="shared" si="6"/>
      </c>
      <c r="X18" s="78">
        <f t="shared" si="7"/>
      </c>
      <c r="Y18" s="78">
        <f t="shared" si="8"/>
      </c>
      <c r="Z18" s="85">
        <f t="shared" si="9"/>
      </c>
    </row>
    <row r="19" spans="2:26" ht="12.75">
      <c r="B19" s="140">
        <v>13</v>
      </c>
      <c r="C19" s="110"/>
      <c r="D19" s="16"/>
      <c r="E19" s="144">
        <v>13</v>
      </c>
      <c r="F19" s="155" t="str">
        <f t="shared" si="1"/>
        <v>----</v>
      </c>
      <c r="G19" s="71">
        <f>R7</f>
      </c>
      <c r="H19" s="72">
        <f>R8</f>
      </c>
      <c r="I19" s="121"/>
      <c r="J19" s="122"/>
      <c r="K19" s="123"/>
      <c r="L19" s="1"/>
      <c r="M19" s="137"/>
      <c r="O19" s="1">
        <f t="shared" si="2"/>
      </c>
      <c r="P19" s="33">
        <f t="shared" si="3"/>
        <v>0</v>
      </c>
      <c r="Q19" s="33">
        <f t="shared" si="4"/>
        <v>0</v>
      </c>
      <c r="R19" s="98">
        <f t="shared" si="5"/>
      </c>
      <c r="T19" s="150" t="s">
        <v>38</v>
      </c>
      <c r="U19" s="90">
        <f>R20</f>
      </c>
      <c r="V19" s="87">
        <f t="shared" si="0"/>
      </c>
      <c r="W19" s="79">
        <f t="shared" si="6"/>
      </c>
      <c r="X19" s="79">
        <f t="shared" si="7"/>
      </c>
      <c r="Y19" s="79">
        <f t="shared" si="8"/>
      </c>
      <c r="Z19" s="84">
        <f t="shared" si="9"/>
      </c>
    </row>
    <row r="20" spans="2:26" ht="12.75">
      <c r="B20" s="140">
        <v>14</v>
      </c>
      <c r="C20" s="110"/>
      <c r="D20" s="16"/>
      <c r="E20" s="143">
        <v>14</v>
      </c>
      <c r="F20" s="156" t="str">
        <f t="shared" si="1"/>
        <v>----</v>
      </c>
      <c r="G20" s="12">
        <f>R9</f>
      </c>
      <c r="H20" s="13">
        <f>R10</f>
      </c>
      <c r="I20" s="115"/>
      <c r="J20" s="116"/>
      <c r="K20" s="117"/>
      <c r="L20" s="1"/>
      <c r="M20" s="137"/>
      <c r="O20" s="1">
        <f t="shared" si="2"/>
      </c>
      <c r="P20" s="33">
        <f t="shared" si="3"/>
        <v>0</v>
      </c>
      <c r="Q20" s="33">
        <f t="shared" si="4"/>
        <v>0</v>
      </c>
      <c r="R20" s="98">
        <f t="shared" si="5"/>
      </c>
      <c r="T20" s="153"/>
      <c r="U20" s="83">
        <f>R21</f>
      </c>
      <c r="V20" s="88">
        <f t="shared" si="0"/>
      </c>
      <c r="W20" s="77">
        <f t="shared" si="6"/>
      </c>
      <c r="X20" s="77">
        <f t="shared" si="7"/>
      </c>
      <c r="Y20" s="77">
        <f t="shared" si="8"/>
      </c>
      <c r="Z20" s="86">
        <f t="shared" si="9"/>
      </c>
    </row>
    <row r="21" spans="2:26" ht="12.75">
      <c r="B21" s="140">
        <v>15</v>
      </c>
      <c r="C21" s="110"/>
      <c r="D21" s="16"/>
      <c r="E21" s="144">
        <v>15</v>
      </c>
      <c r="F21" s="156" t="str">
        <f t="shared" si="1"/>
        <v>----</v>
      </c>
      <c r="G21" s="12">
        <f>R11</f>
      </c>
      <c r="H21" s="13">
        <f>R12</f>
      </c>
      <c r="I21" s="115"/>
      <c r="J21" s="116"/>
      <c r="K21" s="117"/>
      <c r="L21" s="1"/>
      <c r="M21" s="137"/>
      <c r="O21" s="1">
        <f t="shared" si="2"/>
      </c>
      <c r="P21" s="33">
        <f t="shared" si="3"/>
        <v>0</v>
      </c>
      <c r="Q21" s="33">
        <f t="shared" si="4"/>
        <v>0</v>
      </c>
      <c r="R21" s="98">
        <f t="shared" si="5"/>
      </c>
      <c r="T21" s="153"/>
      <c r="U21" s="83">
        <f>R22</f>
      </c>
      <c r="V21" s="88">
        <f t="shared" si="0"/>
      </c>
      <c r="W21" s="77">
        <f t="shared" si="6"/>
      </c>
      <c r="X21" s="77">
        <f t="shared" si="7"/>
      </c>
      <c r="Y21" s="77">
        <f t="shared" si="8"/>
      </c>
      <c r="Z21" s="86">
        <f t="shared" si="9"/>
      </c>
    </row>
    <row r="22" spans="2:26" ht="13.5" thickBot="1">
      <c r="B22" s="141">
        <v>16</v>
      </c>
      <c r="C22" s="111"/>
      <c r="D22" s="16"/>
      <c r="E22" s="146">
        <v>16</v>
      </c>
      <c r="F22" s="157" t="str">
        <f t="shared" si="1"/>
        <v>----</v>
      </c>
      <c r="G22" s="20">
        <f>R13</f>
      </c>
      <c r="H22" s="21">
        <f>R14</f>
      </c>
      <c r="I22" s="124"/>
      <c r="J22" s="125"/>
      <c r="K22" s="126"/>
      <c r="L22" s="1"/>
      <c r="M22" s="137"/>
      <c r="O22" s="1">
        <f t="shared" si="2"/>
      </c>
      <c r="P22" s="33">
        <f t="shared" si="3"/>
        <v>0</v>
      </c>
      <c r="Q22" s="33">
        <f t="shared" si="4"/>
        <v>0</v>
      </c>
      <c r="R22" s="98">
        <f t="shared" si="5"/>
      </c>
      <c r="T22" s="151"/>
      <c r="U22" s="91">
        <f>R19</f>
      </c>
      <c r="V22" s="89">
        <f t="shared" si="0"/>
      </c>
      <c r="W22" s="78">
        <f t="shared" si="6"/>
      </c>
      <c r="X22" s="78">
        <f t="shared" si="7"/>
      </c>
      <c r="Y22" s="78">
        <f t="shared" si="8"/>
      </c>
      <c r="Z22" s="85">
        <f t="shared" si="9"/>
      </c>
    </row>
    <row r="23" spans="2:26" ht="13.5" customHeight="1">
      <c r="B23" s="2" t="s">
        <v>37</v>
      </c>
      <c r="C23" s="23" t="s">
        <v>17</v>
      </c>
      <c r="D23" s="16"/>
      <c r="E23" s="142">
        <v>17</v>
      </c>
      <c r="F23" s="155" t="str">
        <f t="shared" si="1"/>
        <v>----</v>
      </c>
      <c r="G23" s="69">
        <f>O19</f>
      </c>
      <c r="H23" s="10">
        <f>R18</f>
      </c>
      <c r="I23" s="112"/>
      <c r="J23" s="113"/>
      <c r="K23" s="114"/>
      <c r="L23" s="1"/>
      <c r="M23" s="137"/>
      <c r="O23" s="98">
        <f t="shared" si="2"/>
      </c>
      <c r="P23" s="33">
        <f t="shared" si="3"/>
        <v>0</v>
      </c>
      <c r="Q23" s="33">
        <f t="shared" si="4"/>
        <v>0</v>
      </c>
      <c r="R23" s="98">
        <f t="shared" si="5"/>
      </c>
      <c r="T23"/>
      <c r="U23"/>
      <c r="V23"/>
      <c r="W23"/>
      <c r="X23"/>
      <c r="Y23"/>
      <c r="Z23"/>
    </row>
    <row r="24" spans="4:26" ht="13.5" customHeight="1" thickBot="1">
      <c r="D24" s="16"/>
      <c r="E24" s="143">
        <v>18</v>
      </c>
      <c r="F24" s="156" t="str">
        <f t="shared" si="1"/>
        <v>----</v>
      </c>
      <c r="G24" s="12">
        <f>O20</f>
      </c>
      <c r="H24" s="13">
        <f>R17</f>
      </c>
      <c r="I24" s="115"/>
      <c r="J24" s="116"/>
      <c r="K24" s="117"/>
      <c r="L24" s="1"/>
      <c r="M24" s="138"/>
      <c r="O24" s="98">
        <f t="shared" si="2"/>
      </c>
      <c r="P24" s="33">
        <f t="shared" si="3"/>
        <v>0</v>
      </c>
      <c r="Q24" s="33">
        <f t="shared" si="4"/>
        <v>0</v>
      </c>
      <c r="R24" s="98">
        <f t="shared" si="5"/>
      </c>
      <c r="T24" s="181" t="s">
        <v>86</v>
      </c>
      <c r="U24" s="181"/>
      <c r="V24" s="181"/>
      <c r="W24" s="181"/>
      <c r="X24" s="181"/>
      <c r="Y24" s="181"/>
      <c r="Z24" s="181"/>
    </row>
    <row r="25" spans="2:26" ht="13.5" customHeight="1">
      <c r="B25"/>
      <c r="C25"/>
      <c r="D25" s="16"/>
      <c r="E25" s="144">
        <v>19</v>
      </c>
      <c r="F25" s="156" t="str">
        <f t="shared" si="1"/>
        <v>----</v>
      </c>
      <c r="G25" s="12">
        <f>O21</f>
      </c>
      <c r="H25" s="13">
        <f>R16</f>
      </c>
      <c r="I25" s="115"/>
      <c r="J25" s="116"/>
      <c r="K25" s="117"/>
      <c r="L25" s="1"/>
      <c r="O25" s="98">
        <f t="shared" si="2"/>
      </c>
      <c r="P25" s="33">
        <f t="shared" si="3"/>
        <v>0</v>
      </c>
      <c r="Q25" s="33">
        <f t="shared" si="4"/>
        <v>0</v>
      </c>
      <c r="R25" s="98">
        <f t="shared" si="5"/>
      </c>
      <c r="T25"/>
      <c r="U25"/>
      <c r="V25"/>
      <c r="W25"/>
      <c r="X25"/>
      <c r="Y25"/>
      <c r="Z25"/>
    </row>
    <row r="26" spans="2:26" ht="13.5" thickBot="1">
      <c r="B26"/>
      <c r="C26"/>
      <c r="D26" s="16"/>
      <c r="E26" s="145">
        <v>20</v>
      </c>
      <c r="F26" s="157" t="str">
        <f t="shared" si="1"/>
        <v>----</v>
      </c>
      <c r="G26" s="70">
        <f>O22</f>
      </c>
      <c r="H26" s="21">
        <f>R15</f>
      </c>
      <c r="I26" s="118"/>
      <c r="J26" s="119"/>
      <c r="K26" s="120"/>
      <c r="L26" s="1"/>
      <c r="O26" s="98">
        <f t="shared" si="2"/>
      </c>
      <c r="P26" s="33">
        <f t="shared" si="3"/>
        <v>0</v>
      </c>
      <c r="Q26" s="33">
        <f t="shared" si="4"/>
        <v>0</v>
      </c>
      <c r="R26" s="98">
        <f t="shared" si="5"/>
      </c>
      <c r="T26"/>
      <c r="U26"/>
      <c r="V26"/>
      <c r="W26"/>
      <c r="X26"/>
      <c r="Y26"/>
      <c r="Z26"/>
    </row>
    <row r="27" spans="2:26" ht="12.75" customHeight="1">
      <c r="B27"/>
      <c r="C27"/>
      <c r="D27" s="16"/>
      <c r="E27" s="142">
        <v>21</v>
      </c>
      <c r="F27" s="155" t="str">
        <f t="shared" si="1"/>
        <v>----</v>
      </c>
      <c r="G27" s="69">
        <f>O15</f>
      </c>
      <c r="H27" s="10">
        <f>O16</f>
      </c>
      <c r="I27" s="112"/>
      <c r="J27" s="113"/>
      <c r="K27" s="114"/>
      <c r="L27" s="1"/>
      <c r="O27" s="1">
        <f t="shared" si="2"/>
      </c>
      <c r="P27" s="33">
        <f t="shared" si="3"/>
        <v>0</v>
      </c>
      <c r="Q27" s="33">
        <f t="shared" si="4"/>
        <v>0</v>
      </c>
      <c r="R27" s="98">
        <f t="shared" si="5"/>
      </c>
      <c r="T27"/>
      <c r="U27"/>
      <c r="V27"/>
      <c r="W27"/>
      <c r="X27"/>
      <c r="Y27"/>
      <c r="Z27"/>
    </row>
    <row r="28" spans="2:26" ht="13.5" thickBot="1">
      <c r="B28"/>
      <c r="C28"/>
      <c r="D28" s="16"/>
      <c r="E28" s="145">
        <v>22</v>
      </c>
      <c r="F28" s="157" t="str">
        <f t="shared" si="1"/>
        <v>----</v>
      </c>
      <c r="G28" s="70">
        <f>O17</f>
      </c>
      <c r="H28" s="21">
        <f>O18</f>
      </c>
      <c r="I28" s="118"/>
      <c r="J28" s="119"/>
      <c r="K28" s="120"/>
      <c r="L28" s="1"/>
      <c r="O28" s="1">
        <f t="shared" si="2"/>
      </c>
      <c r="P28" s="33">
        <f t="shared" si="3"/>
        <v>0</v>
      </c>
      <c r="Q28" s="33">
        <f t="shared" si="4"/>
        <v>0</v>
      </c>
      <c r="R28" s="98">
        <f t="shared" si="5"/>
      </c>
      <c r="T28"/>
      <c r="U28"/>
      <c r="V28"/>
      <c r="W28"/>
      <c r="X28"/>
      <c r="Y28"/>
      <c r="Z28"/>
    </row>
    <row r="29" spans="2:26" ht="13.5" thickBot="1">
      <c r="B29"/>
      <c r="C29"/>
      <c r="D29" s="16"/>
      <c r="E29" s="142">
        <v>23</v>
      </c>
      <c r="F29" s="155" t="str">
        <f t="shared" si="1"/>
        <v>----</v>
      </c>
      <c r="G29" s="69">
        <f>O23</f>
      </c>
      <c r="H29" s="10">
        <f>O24</f>
      </c>
      <c r="I29" s="112"/>
      <c r="J29" s="113"/>
      <c r="K29" s="114"/>
      <c r="L29" s="1"/>
      <c r="O29" s="1">
        <f t="shared" si="2"/>
      </c>
      <c r="P29" s="33">
        <f t="shared" si="3"/>
        <v>0</v>
      </c>
      <c r="Q29" s="33">
        <f t="shared" si="4"/>
        <v>0</v>
      </c>
      <c r="R29" s="98">
        <f t="shared" si="5"/>
      </c>
      <c r="T29"/>
      <c r="U29"/>
      <c r="V29"/>
      <c r="W29"/>
      <c r="X29"/>
      <c r="Y29"/>
      <c r="Z29"/>
    </row>
    <row r="30" spans="2:26" ht="12" customHeight="1" thickBot="1">
      <c r="B30" s="170" t="s">
        <v>18</v>
      </c>
      <c r="C30" s="171"/>
      <c r="D30" s="16"/>
      <c r="E30" s="145">
        <v>24</v>
      </c>
      <c r="F30" s="157" t="str">
        <f t="shared" si="1"/>
        <v>----</v>
      </c>
      <c r="G30" s="70">
        <f>O25</f>
      </c>
      <c r="H30" s="21">
        <f>O26</f>
      </c>
      <c r="I30" s="118"/>
      <c r="J30" s="119"/>
      <c r="K30" s="120"/>
      <c r="L30" s="1"/>
      <c r="O30" s="1">
        <f t="shared" si="2"/>
      </c>
      <c r="P30" s="33">
        <f t="shared" si="3"/>
        <v>0</v>
      </c>
      <c r="Q30" s="33">
        <f t="shared" si="4"/>
        <v>0</v>
      </c>
      <c r="R30" s="98">
        <f t="shared" si="5"/>
      </c>
      <c r="T30"/>
      <c r="U30"/>
      <c r="V30"/>
      <c r="W30"/>
      <c r="X30"/>
      <c r="Y30"/>
      <c r="Z30"/>
    </row>
    <row r="31" spans="2:26" ht="13.5" thickBot="1">
      <c r="B31" s="172"/>
      <c r="C31" s="173"/>
      <c r="D31" s="16"/>
      <c r="E31" s="144">
        <v>25</v>
      </c>
      <c r="F31" s="155" t="str">
        <f t="shared" si="1"/>
        <v>----</v>
      </c>
      <c r="G31" s="71">
        <f>O29</f>
      </c>
      <c r="H31" s="72">
        <f>R28</f>
      </c>
      <c r="I31" s="121"/>
      <c r="J31" s="122"/>
      <c r="K31" s="123"/>
      <c r="L31" s="16"/>
      <c r="O31" s="1">
        <f t="shared" si="2"/>
      </c>
      <c r="P31" s="33">
        <f t="shared" si="3"/>
        <v>0</v>
      </c>
      <c r="Q31" s="33">
        <f t="shared" si="4"/>
        <v>0</v>
      </c>
      <c r="R31" s="1">
        <f t="shared" si="5"/>
      </c>
      <c r="T31"/>
      <c r="U31"/>
      <c r="V31"/>
      <c r="W31"/>
      <c r="X31"/>
      <c r="Y31"/>
      <c r="Z31"/>
    </row>
    <row r="32" spans="2:26" ht="13.5" customHeight="1" thickBot="1">
      <c r="B32" s="174" t="s">
        <v>60</v>
      </c>
      <c r="C32" s="25">
        <f>O27</f>
      </c>
      <c r="D32" s="16"/>
      <c r="E32" s="143">
        <v>26</v>
      </c>
      <c r="F32" s="157" t="str">
        <f t="shared" si="1"/>
        <v>----</v>
      </c>
      <c r="G32" s="12">
        <f>O30</f>
      </c>
      <c r="H32" s="13">
        <f>R27</f>
      </c>
      <c r="I32" s="115"/>
      <c r="J32" s="116"/>
      <c r="K32" s="117"/>
      <c r="L32" s="16"/>
      <c r="O32" s="1">
        <f t="shared" si="2"/>
      </c>
      <c r="P32" s="33">
        <f t="shared" si="3"/>
        <v>0</v>
      </c>
      <c r="Q32" s="33">
        <f t="shared" si="4"/>
        <v>0</v>
      </c>
      <c r="R32" s="1">
        <f t="shared" si="5"/>
      </c>
      <c r="T32"/>
      <c r="U32"/>
      <c r="V32"/>
      <c r="W32"/>
      <c r="X32"/>
      <c r="Y32"/>
      <c r="Z32"/>
    </row>
    <row r="33" spans="2:26" ht="13.5" thickBot="1">
      <c r="B33" s="175"/>
      <c r="C33" s="154" t="s">
        <v>85</v>
      </c>
      <c r="D33" s="16"/>
      <c r="E33" s="26" t="s">
        <v>14</v>
      </c>
      <c r="F33" s="155" t="str">
        <f t="shared" si="1"/>
        <v>----</v>
      </c>
      <c r="G33" s="27">
        <f>C32</f>
      </c>
      <c r="H33" s="28">
        <f>C33</f>
      </c>
      <c r="I33" s="127"/>
      <c r="J33" s="128"/>
      <c r="K33" s="129"/>
      <c r="L33" s="16"/>
      <c r="O33" s="1">
        <f>IF(OR(J33&gt;K33,H33="###"),G33,IF(OR(J33&lt;K33,G33="###"),H33,""))</f>
      </c>
      <c r="P33" s="33">
        <f>IF(J33&gt;K33,J33,K33)</f>
        <v>0</v>
      </c>
      <c r="Q33" s="33">
        <f>IF(J33&lt;K33,J33,K33)</f>
        <v>0</v>
      </c>
      <c r="R33" s="1">
        <f>IF(OR(J33&gt;K33,H33="###"),H33,IF(OR(J33&lt;K33,G33="###"),G33,""))</f>
      </c>
      <c r="T33" s="103"/>
      <c r="U33"/>
      <c r="V33"/>
      <c r="W33"/>
      <c r="X33"/>
      <c r="Y33"/>
      <c r="Z33"/>
    </row>
    <row r="34" spans="2:26" ht="13.5" thickBot="1">
      <c r="B34" s="174" t="s">
        <v>59</v>
      </c>
      <c r="C34" s="24">
        <f>O28</f>
      </c>
      <c r="D34" s="16"/>
      <c r="E34" s="31" t="s">
        <v>15</v>
      </c>
      <c r="F34" s="157" t="str">
        <f t="shared" si="1"/>
        <v>----</v>
      </c>
      <c r="G34" s="73">
        <f>C34</f>
      </c>
      <c r="H34" s="74">
        <f>C35</f>
      </c>
      <c r="I34" s="130"/>
      <c r="J34" s="131"/>
      <c r="K34" s="132"/>
      <c r="L34" s="16"/>
      <c r="O34" s="1">
        <f>IF(OR(J34&gt;K34,H34="###"),G34,IF(OR(J34&lt;K34,G34="###"),H34,""))</f>
      </c>
      <c r="P34" s="33">
        <f>IF(J34&gt;K34,J34,K34)</f>
        <v>0</v>
      </c>
      <c r="Q34" s="33">
        <f>IF(J34&lt;K34,J34,K34)</f>
        <v>0</v>
      </c>
      <c r="R34" s="1">
        <f>IF(OR(J34&gt;K34,H34="###"),H34,IF(OR(J34&lt;K34,G34="###"),G34,""))</f>
      </c>
      <c r="T34"/>
      <c r="U34"/>
      <c r="V34"/>
      <c r="W34"/>
      <c r="X34"/>
      <c r="Y34"/>
      <c r="Z34"/>
    </row>
    <row r="35" spans="2:26" ht="13.5" thickBot="1">
      <c r="B35" s="175"/>
      <c r="C35" s="154" t="s">
        <v>85</v>
      </c>
      <c r="D35" s="16"/>
      <c r="E35" s="32" t="s">
        <v>16</v>
      </c>
      <c r="F35" s="147" t="str">
        <f t="shared" si="1"/>
        <v>----</v>
      </c>
      <c r="G35" s="75">
        <f>O33</f>
      </c>
      <c r="H35" s="76">
        <f>O34</f>
      </c>
      <c r="I35" s="133"/>
      <c r="J35" s="134"/>
      <c r="K35" s="135"/>
      <c r="L35" s="16"/>
      <c r="O35" s="1">
        <f>IF(OR(J35&gt;K35,H35="###"),G35,IF(OR(J35&lt;K35,G35="###"),H35,""))</f>
      </c>
      <c r="P35" s="33">
        <f>IF(J35&gt;K35,J35,K35)</f>
        <v>0</v>
      </c>
      <c r="Q35" s="33">
        <f>IF(J35&lt;K35,J35,K35)</f>
        <v>0</v>
      </c>
      <c r="R35" s="1">
        <f>IF(OR(J35&gt;K35,H35="###"),H35,IF(OR(J35&lt;K35,G35="###"),G35,""))</f>
      </c>
      <c r="T35"/>
      <c r="U35"/>
      <c r="V35"/>
      <c r="W35"/>
      <c r="X35"/>
      <c r="Y35"/>
      <c r="Z35"/>
    </row>
    <row r="36" spans="4:26" ht="12.75">
      <c r="D36" s="16"/>
      <c r="L36" s="16"/>
      <c r="O36"/>
      <c r="P36"/>
      <c r="Q36"/>
      <c r="R36"/>
      <c r="T36"/>
      <c r="U36"/>
      <c r="V36"/>
      <c r="W36"/>
      <c r="X36"/>
      <c r="Y36"/>
      <c r="Z36"/>
    </row>
    <row r="37" spans="4:26" ht="12.75">
      <c r="D37" s="16"/>
      <c r="L37" s="16"/>
      <c r="O37"/>
      <c r="P37"/>
      <c r="Q37"/>
      <c r="R37"/>
      <c r="T37"/>
      <c r="U37"/>
      <c r="V37"/>
      <c r="W37"/>
      <c r="X37"/>
      <c r="Y37"/>
      <c r="Z37"/>
    </row>
    <row r="38" spans="4:26" ht="12.75">
      <c r="D38" s="16"/>
      <c r="L38" s="16"/>
      <c r="O38"/>
      <c r="P38"/>
      <c r="Q38"/>
      <c r="R38"/>
      <c r="T38"/>
      <c r="U38"/>
      <c r="V38" s="97"/>
      <c r="W38"/>
      <c r="X38"/>
      <c r="Y38"/>
      <c r="Z38"/>
    </row>
    <row r="39" spans="4:22" ht="12.75">
      <c r="D39" s="16"/>
      <c r="L39" s="1"/>
      <c r="O39"/>
      <c r="P39"/>
      <c r="Q39"/>
      <c r="R39"/>
      <c r="V39" s="16"/>
    </row>
    <row r="40" spans="4:18" ht="12.75">
      <c r="D40" s="16"/>
      <c r="L40" s="1"/>
      <c r="O40"/>
      <c r="P40"/>
      <c r="Q40"/>
      <c r="R40"/>
    </row>
    <row r="41" spans="4:18" ht="12.75">
      <c r="D41" s="16"/>
      <c r="L41" s="1"/>
      <c r="O41"/>
      <c r="P41"/>
      <c r="Q41"/>
      <c r="R41"/>
    </row>
    <row r="42" spans="4:18" ht="12.75">
      <c r="D42" s="16"/>
      <c r="L42" s="1"/>
      <c r="O42"/>
      <c r="P42"/>
      <c r="Q42"/>
      <c r="R42"/>
    </row>
    <row r="43" spans="4:18" ht="12.75">
      <c r="D43" s="16"/>
      <c r="L43" s="1"/>
      <c r="O43"/>
      <c r="P43"/>
      <c r="Q43"/>
      <c r="R43"/>
    </row>
    <row r="44" spans="4:18" ht="12.75">
      <c r="D44" s="16"/>
      <c r="L44" s="1"/>
      <c r="O44"/>
      <c r="P44"/>
      <c r="Q44"/>
      <c r="R44"/>
    </row>
    <row r="45" spans="4:18" ht="12.75">
      <c r="D45"/>
      <c r="L45" s="1"/>
      <c r="O45"/>
      <c r="P45"/>
      <c r="Q45"/>
      <c r="R45"/>
    </row>
    <row r="46" spans="4:18" ht="12.75">
      <c r="D46"/>
      <c r="L46" s="1"/>
      <c r="O46"/>
      <c r="P46"/>
      <c r="Q46"/>
      <c r="R46"/>
    </row>
    <row r="47" spans="4:18" ht="12.75">
      <c r="D47"/>
      <c r="L47" s="1"/>
      <c r="O47"/>
      <c r="P47"/>
      <c r="Q47"/>
      <c r="R47"/>
    </row>
    <row r="48" spans="4:18" ht="12.75">
      <c r="D48"/>
      <c r="L48" s="1"/>
      <c r="O48"/>
      <c r="P48"/>
      <c r="Q48"/>
      <c r="R48"/>
    </row>
    <row r="49" spans="4:18" ht="12.75">
      <c r="D49"/>
      <c r="L49" s="1"/>
      <c r="O49"/>
      <c r="P49"/>
      <c r="Q49"/>
      <c r="R49"/>
    </row>
    <row r="50" spans="4:18" ht="12.75">
      <c r="D50"/>
      <c r="L50" s="1"/>
      <c r="O50"/>
      <c r="P50"/>
      <c r="Q50"/>
      <c r="R50"/>
    </row>
    <row r="51" spans="4:18" ht="12.75">
      <c r="D51"/>
      <c r="L51" s="1"/>
      <c r="O51"/>
      <c r="P51"/>
      <c r="Q51"/>
      <c r="R51"/>
    </row>
    <row r="52" spans="4:18" ht="12.75">
      <c r="D52"/>
      <c r="L52" s="1"/>
      <c r="O52"/>
      <c r="P52"/>
      <c r="Q52"/>
      <c r="R52"/>
    </row>
    <row r="53" spans="4:18" ht="12.75">
      <c r="D53"/>
      <c r="L53" s="1"/>
      <c r="O53"/>
      <c r="P53"/>
      <c r="Q53"/>
      <c r="R53"/>
    </row>
    <row r="54" spans="4:18" ht="12.75">
      <c r="D54"/>
      <c r="L54" s="1"/>
      <c r="O54"/>
      <c r="P54"/>
      <c r="Q54"/>
      <c r="R54"/>
    </row>
    <row r="55" spans="4:18" ht="12.75">
      <c r="D55"/>
      <c r="L55" s="1"/>
      <c r="O55"/>
      <c r="P55"/>
      <c r="Q55"/>
      <c r="R55"/>
    </row>
    <row r="56" spans="4:18" ht="12.75">
      <c r="D56"/>
      <c r="L56" s="1"/>
      <c r="O56"/>
      <c r="P56"/>
      <c r="Q56"/>
      <c r="R56"/>
    </row>
    <row r="57" spans="4:18" ht="12.75">
      <c r="D57"/>
      <c r="L57" s="1"/>
      <c r="O57"/>
      <c r="P57"/>
      <c r="Q57"/>
      <c r="R57"/>
    </row>
    <row r="58" spans="4:18" ht="12.75">
      <c r="D58"/>
      <c r="L58" s="1"/>
      <c r="O58"/>
      <c r="P58"/>
      <c r="Q58"/>
      <c r="R58"/>
    </row>
    <row r="59" spans="4:18" ht="12.75">
      <c r="D59"/>
      <c r="L59" s="29"/>
      <c r="M59" s="30"/>
      <c r="O59"/>
      <c r="P59"/>
      <c r="Q59"/>
      <c r="R59"/>
    </row>
    <row r="60" spans="4:18" ht="12.75">
      <c r="D60"/>
      <c r="L60" s="29"/>
      <c r="M60" s="30"/>
      <c r="O60"/>
      <c r="P60"/>
      <c r="Q60"/>
      <c r="R60"/>
    </row>
    <row r="61" spans="4:18" ht="12.75">
      <c r="D61"/>
      <c r="L61" s="29"/>
      <c r="M61" s="30"/>
      <c r="O61"/>
      <c r="P61"/>
      <c r="Q61"/>
      <c r="R61"/>
    </row>
    <row r="62" spans="4:18" ht="12.75" customHeight="1">
      <c r="D62"/>
      <c r="L62" s="29"/>
      <c r="M62" s="30"/>
      <c r="O62"/>
      <c r="P62"/>
      <c r="Q62"/>
      <c r="R62"/>
    </row>
    <row r="63" spans="4:18" ht="13.5" customHeight="1">
      <c r="D63"/>
      <c r="L63" s="29"/>
      <c r="M63" s="30"/>
      <c r="O63"/>
      <c r="P63"/>
      <c r="Q63"/>
      <c r="R63"/>
    </row>
    <row r="64" spans="4:18" ht="12.75">
      <c r="D64"/>
      <c r="L64" s="29"/>
      <c r="M64" s="30"/>
      <c r="O64"/>
      <c r="P64"/>
      <c r="Q64"/>
      <c r="R64"/>
    </row>
    <row r="65" spans="4:18" ht="12.75">
      <c r="D65"/>
      <c r="L65" s="29"/>
      <c r="M65" s="30"/>
      <c r="O65"/>
      <c r="P65"/>
      <c r="Q65"/>
      <c r="R65"/>
    </row>
  </sheetData>
  <sheetProtection sheet="1" objects="1" scenarios="1" selectLockedCells="1"/>
  <mergeCells count="10">
    <mergeCell ref="X2:Z3"/>
    <mergeCell ref="B2:M3"/>
    <mergeCell ref="B5:C5"/>
    <mergeCell ref="E5:K5"/>
    <mergeCell ref="B30:C31"/>
    <mergeCell ref="B32:B33"/>
    <mergeCell ref="B34:B35"/>
    <mergeCell ref="T5:Z5"/>
    <mergeCell ref="M5:M6"/>
    <mergeCell ref="T24:Z24"/>
  </mergeCells>
  <conditionalFormatting sqref="M7:M24">
    <cfRule type="expression" priority="1" dxfId="0" stopIfTrue="1">
      <formula>AND(M7&gt;0,COUNTIF($I$7:$I$35,M7)=0)</formula>
    </cfRule>
    <cfRule type="expression" priority="2" dxfId="1" stopIfTrue="1">
      <formula>COUNTIF($I$7:$I$35,M7)=1</formula>
    </cfRule>
    <cfRule type="expression" priority="3" dxfId="2" stopIfTrue="1">
      <formula>COUNTIF($I$7:$I$35,M7)&gt;1</formula>
    </cfRule>
  </conditionalFormatting>
  <conditionalFormatting sqref="F7:F35">
    <cfRule type="cellIs" priority="4" dxfId="3" operator="equal" stopIfTrue="1">
      <formula>"dohráno"</formula>
    </cfRule>
    <cfRule type="cellIs" priority="5" dxfId="1" operator="equal" stopIfTrue="1">
      <formula>"hraje se"</formula>
    </cfRule>
    <cfRule type="cellIs" priority="6" dxfId="4" operator="equal" stopIfTrue="1">
      <formula>"čeká se"</formula>
    </cfRule>
  </conditionalFormatting>
  <conditionalFormatting sqref="C7:C22 C33 C35">
    <cfRule type="cellIs" priority="7" dxfId="5" operator="greaterThan" stopIfTrue="1">
      <formula>""</formula>
    </cfRule>
  </conditionalFormatting>
  <conditionalFormatting sqref="I7:I35">
    <cfRule type="cellIs" priority="8" dxfId="6" operator="notEqual" stopIfTrue="1">
      <formula>""</formula>
    </cfRule>
  </conditionalFormatting>
  <conditionalFormatting sqref="J7:K35">
    <cfRule type="expression" priority="9" dxfId="6" stopIfTrue="1">
      <formula>$J7+$K7&lt;&gt;0</formula>
    </cfRule>
  </conditionalFormatting>
  <dataValidations count="1">
    <dataValidation type="list" allowBlank="1" showInputMessage="1" showErrorMessage="1" sqref="C33 C35">
      <formula1>$O$31:$O$32</formula1>
    </dataValidation>
  </dataValidations>
  <printOptions/>
  <pageMargins left="0.75" right="0.75" top="1" bottom="1" header="0.4921259845" footer="0.4921259845"/>
  <pageSetup fitToHeight="1" fitToWidth="1"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A36"/>
  <sheetViews>
    <sheetView showGridLines="0" showRowColHeaders="0" workbookViewId="0" topLeftCell="A1">
      <selection activeCell="H33" sqref="H33"/>
    </sheetView>
  </sheetViews>
  <sheetFormatPr defaultColWidth="9.140625" defaultRowHeight="12.75"/>
  <cols>
    <col min="1" max="1" width="3.421875" style="1" customWidth="1"/>
    <col min="2" max="2" width="14.7109375" style="1" customWidth="1"/>
    <col min="3" max="3" width="4.7109375" style="1" customWidth="1"/>
    <col min="4" max="4" width="1.7109375" style="1" customWidth="1"/>
    <col min="5" max="5" width="14.7109375" style="1" customWidth="1"/>
    <col min="6" max="6" width="4.7109375" style="1" customWidth="1"/>
    <col min="7" max="8" width="1.7109375" style="1" customWidth="1"/>
    <col min="9" max="9" width="14.7109375" style="1" customWidth="1"/>
    <col min="10" max="10" width="4.7109375" style="1" customWidth="1"/>
    <col min="11" max="11" width="1.7109375" style="1" customWidth="1"/>
    <col min="12" max="12" width="14.7109375" style="1" customWidth="1"/>
    <col min="13" max="13" width="4.7109375" style="1" customWidth="1"/>
    <col min="14" max="14" width="1.7109375" style="1" customWidth="1"/>
    <col min="15" max="15" width="3.57421875" style="1" bestFit="1" customWidth="1"/>
    <col min="16" max="16" width="14.7109375" style="1" customWidth="1"/>
    <col min="17" max="17" width="4.7109375" style="1" customWidth="1"/>
    <col min="18" max="19" width="1.7109375" style="1" customWidth="1"/>
    <col min="20" max="20" width="14.7109375" style="1" customWidth="1"/>
    <col min="21" max="21" width="4.7109375" style="1" customWidth="1"/>
    <col min="22" max="23" width="1.7109375" style="1" customWidth="1"/>
    <col min="24" max="24" width="14.7109375" style="1" customWidth="1"/>
    <col min="25" max="25" width="4.7109375" style="1" customWidth="1"/>
    <col min="26" max="16384" width="9.140625" style="1" customWidth="1"/>
  </cols>
  <sheetData>
    <row r="1" ht="13.5" thickBot="1"/>
    <row r="2" spans="2:13" ht="12.75">
      <c r="B2" s="189" t="str">
        <f>Zápasy!B2</f>
        <v>&lt;název turnaje&gt;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1"/>
    </row>
    <row r="3" spans="2:13" ht="13.5" thickBot="1">
      <c r="B3" s="192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4"/>
    </row>
    <row r="4" ht="13.5" thickBot="1"/>
    <row r="5" spans="2:25" ht="13.5" thickBot="1">
      <c r="B5" s="34" t="s">
        <v>22</v>
      </c>
      <c r="C5" s="36"/>
      <c r="D5" s="35"/>
      <c r="E5" s="35" t="s">
        <v>23</v>
      </c>
      <c r="F5" s="36"/>
      <c r="G5" s="35"/>
      <c r="H5" s="35"/>
      <c r="I5" s="35" t="s">
        <v>24</v>
      </c>
      <c r="J5" s="36"/>
      <c r="K5" s="35"/>
      <c r="L5" s="35" t="s">
        <v>25</v>
      </c>
      <c r="M5" s="36"/>
      <c r="N5" s="35"/>
      <c r="O5" s="37"/>
      <c r="P5" s="35" t="s">
        <v>26</v>
      </c>
      <c r="Q5" s="36"/>
      <c r="R5" s="35"/>
      <c r="S5" s="35"/>
      <c r="T5" s="35" t="s">
        <v>27</v>
      </c>
      <c r="U5" s="36"/>
      <c r="V5" s="35"/>
      <c r="W5" s="35"/>
      <c r="X5" s="35" t="s">
        <v>28</v>
      </c>
      <c r="Y5" s="68"/>
    </row>
    <row r="6" spans="2:25" ht="13.5" thickBot="1">
      <c r="B6" s="38" t="s">
        <v>45</v>
      </c>
      <c r="C6" s="38"/>
      <c r="D6" s="39"/>
      <c r="E6" s="38" t="s">
        <v>44</v>
      </c>
      <c r="F6" s="38"/>
      <c r="G6" s="39"/>
      <c r="H6" s="39"/>
      <c r="I6" s="38" t="s">
        <v>0</v>
      </c>
      <c r="J6" s="38"/>
      <c r="K6" s="40"/>
      <c r="L6" s="38" t="s">
        <v>1</v>
      </c>
      <c r="M6" s="38"/>
      <c r="O6" s="6"/>
      <c r="P6" s="41" t="s">
        <v>46</v>
      </c>
      <c r="Q6" s="42"/>
      <c r="U6" s="42"/>
      <c r="Y6" s="42"/>
    </row>
    <row r="7" spans="3:25" ht="13.5" thickBot="1">
      <c r="C7" s="42"/>
      <c r="F7" s="42"/>
      <c r="I7" s="3">
        <v>17</v>
      </c>
      <c r="J7" s="42"/>
      <c r="L7" s="3">
        <v>13</v>
      </c>
      <c r="M7" s="42"/>
      <c r="O7" s="43">
        <v>1</v>
      </c>
      <c r="P7" s="44">
        <f>Zápasy!G7</f>
      </c>
      <c r="Q7" s="196">
        <f>Zápasy!J7</f>
        <v>0</v>
      </c>
      <c r="T7" s="3">
        <v>9</v>
      </c>
      <c r="U7" s="42"/>
      <c r="Y7" s="42"/>
    </row>
    <row r="8" spans="9:25" ht="13.5" thickBot="1">
      <c r="I8" s="44">
        <f>Zápasy!G23</f>
      </c>
      <c r="J8" s="197">
        <f>Zápasy!J23</f>
        <v>0</v>
      </c>
      <c r="K8" s="45"/>
      <c r="L8" s="44">
        <f>Zápasy!G19</f>
      </c>
      <c r="M8" s="197">
        <f>Zápasy!J19</f>
        <v>0</v>
      </c>
      <c r="N8" s="19"/>
      <c r="O8" s="46">
        <v>16</v>
      </c>
      <c r="P8" s="47">
        <f>Zápasy!H7</f>
      </c>
      <c r="Q8" s="198">
        <f>Zápasy!K7</f>
        <v>0</v>
      </c>
      <c r="R8" s="7"/>
      <c r="S8" s="18"/>
      <c r="T8" s="44">
        <f>Zápasy!G15</f>
      </c>
      <c r="U8" s="197">
        <f>Zápasy!J15</f>
        <v>0</v>
      </c>
      <c r="Y8" s="42"/>
    </row>
    <row r="9" spans="2:25" ht="13.5" thickBot="1">
      <c r="B9" s="3">
        <v>25</v>
      </c>
      <c r="C9" s="42"/>
      <c r="E9" s="48">
        <v>23</v>
      </c>
      <c r="F9" s="49"/>
      <c r="G9" s="16"/>
      <c r="H9" s="11"/>
      <c r="I9" s="47">
        <f>Zápasy!H23</f>
      </c>
      <c r="J9" s="199">
        <f>Zápasy!K23</f>
        <v>0</v>
      </c>
      <c r="L9" s="47">
        <f>Zápasy!H19</f>
      </c>
      <c r="M9" s="199">
        <f>Zápasy!K19</f>
        <v>0</v>
      </c>
      <c r="O9" s="50">
        <v>9</v>
      </c>
      <c r="P9" s="44">
        <f>Zápasy!G8</f>
      </c>
      <c r="Q9" s="196">
        <f>Zápasy!J8</f>
        <v>0</v>
      </c>
      <c r="R9" s="15"/>
      <c r="T9" s="47">
        <f>Zápasy!H15</f>
      </c>
      <c r="U9" s="199">
        <f>Zápasy!K15</f>
        <v>0</v>
      </c>
      <c r="V9" s="7"/>
      <c r="X9" s="3">
        <v>21</v>
      </c>
      <c r="Y9" s="42"/>
    </row>
    <row r="10" spans="2:25" ht="13.5" thickBot="1">
      <c r="B10" s="44">
        <f>Zápasy!G31</f>
      </c>
      <c r="C10" s="197">
        <f>Zápasy!J31</f>
        <v>0</v>
      </c>
      <c r="D10" s="52"/>
      <c r="E10" s="44">
        <f>Zápasy!G29</f>
      </c>
      <c r="F10" s="197">
        <f>Zápasy!J29</f>
        <v>0</v>
      </c>
      <c r="G10" s="53"/>
      <c r="H10" s="54"/>
      <c r="I10" s="55" t="s">
        <v>56</v>
      </c>
      <c r="J10" s="49"/>
      <c r="K10" s="16"/>
      <c r="L10" s="22"/>
      <c r="M10" s="49"/>
      <c r="O10" s="43">
        <v>8</v>
      </c>
      <c r="P10" s="47">
        <f>Zápasy!H8</f>
      </c>
      <c r="Q10" s="198">
        <f>Zápasy!K8</f>
        <v>0</v>
      </c>
      <c r="R10" s="14"/>
      <c r="S10" s="14"/>
      <c r="T10" s="56" t="s">
        <v>50</v>
      </c>
      <c r="W10" s="17"/>
      <c r="X10" s="44">
        <f>Zápasy!G27</f>
      </c>
      <c r="Y10" s="197">
        <f>Zápasy!J27</f>
        <v>0</v>
      </c>
    </row>
    <row r="11" spans="2:25" ht="13.5" thickBot="1">
      <c r="B11" s="47">
        <f>Zápasy!H31</f>
      </c>
      <c r="C11" s="199">
        <f>Zápasy!K31</f>
        <v>0</v>
      </c>
      <c r="D11" s="51"/>
      <c r="E11" s="47">
        <f>Zápasy!H29</f>
      </c>
      <c r="F11" s="199">
        <f>Zápasy!K29</f>
        <v>0</v>
      </c>
      <c r="G11" s="16"/>
      <c r="H11" s="54"/>
      <c r="I11" s="3">
        <v>18</v>
      </c>
      <c r="J11" s="49"/>
      <c r="K11" s="16"/>
      <c r="L11" s="3">
        <v>14</v>
      </c>
      <c r="M11" s="49"/>
      <c r="O11" s="43">
        <v>5</v>
      </c>
      <c r="P11" s="44">
        <f>Zápasy!G9</f>
      </c>
      <c r="Q11" s="196">
        <f>Zápasy!J9</f>
        <v>0</v>
      </c>
      <c r="T11" s="3">
        <v>10</v>
      </c>
      <c r="U11" s="42"/>
      <c r="V11" s="8"/>
      <c r="X11" s="47">
        <f>Zápasy!H27</f>
      </c>
      <c r="Y11" s="199">
        <f>Zápasy!K27</f>
        <v>0</v>
      </c>
    </row>
    <row r="12" spans="2:25" ht="13.5" thickBot="1">
      <c r="B12" s="57" t="s">
        <v>29</v>
      </c>
      <c r="C12" s="42"/>
      <c r="F12" s="49"/>
      <c r="G12" s="16"/>
      <c r="H12" s="58"/>
      <c r="I12" s="44">
        <f>Zápasy!G24</f>
      </c>
      <c r="J12" s="197">
        <f>Zápasy!J24</f>
        <v>0</v>
      </c>
      <c r="K12" s="59"/>
      <c r="L12" s="44">
        <f>Zápasy!G20</f>
      </c>
      <c r="M12" s="197">
        <f>Zápasy!J20</f>
        <v>0</v>
      </c>
      <c r="N12" s="19"/>
      <c r="O12" s="46">
        <v>12</v>
      </c>
      <c r="P12" s="47">
        <f>Zápasy!H9</f>
      </c>
      <c r="Q12" s="198">
        <f>Zápasy!K9</f>
        <v>0</v>
      </c>
      <c r="R12" s="7"/>
      <c r="S12" s="18"/>
      <c r="T12" s="44">
        <f>Zápasy!G16</f>
      </c>
      <c r="U12" s="197">
        <f>Zápasy!J16</f>
        <v>0</v>
      </c>
      <c r="V12" s="19"/>
      <c r="X12" s="60" t="s">
        <v>52</v>
      </c>
      <c r="Y12" s="42"/>
    </row>
    <row r="13" spans="8:22" ht="13.5" thickBot="1">
      <c r="H13" s="16"/>
      <c r="I13" s="47">
        <f>Zápasy!H24</f>
      </c>
      <c r="J13" s="199">
        <f>Zápasy!K24</f>
        <v>0</v>
      </c>
      <c r="K13" s="16"/>
      <c r="L13" s="47">
        <f>Zápasy!H20</f>
      </c>
      <c r="M13" s="199">
        <f>Zápasy!K20</f>
        <v>0</v>
      </c>
      <c r="O13" s="50">
        <v>13</v>
      </c>
      <c r="P13" s="44">
        <f>Zápasy!G10</f>
      </c>
      <c r="Q13" s="196">
        <f>Zápasy!J10</f>
        <v>0</v>
      </c>
      <c r="R13" s="15"/>
      <c r="T13" s="47">
        <f>Zápasy!H16</f>
      </c>
      <c r="U13" s="199">
        <f>Zápasy!K16</f>
        <v>0</v>
      </c>
      <c r="V13" s="14"/>
    </row>
    <row r="14" spans="8:22" ht="13.5" thickBot="1">
      <c r="H14" s="16"/>
      <c r="I14" s="55" t="s">
        <v>55</v>
      </c>
      <c r="J14" s="49"/>
      <c r="K14" s="16"/>
      <c r="L14" s="22"/>
      <c r="M14" s="49"/>
      <c r="O14" s="43">
        <v>4</v>
      </c>
      <c r="P14" s="47">
        <f>Zápasy!H10</f>
      </c>
      <c r="Q14" s="198">
        <f>Zápasy!K10</f>
        <v>0</v>
      </c>
      <c r="T14" s="60" t="s">
        <v>49</v>
      </c>
      <c r="U14" s="42"/>
      <c r="V14" s="14"/>
    </row>
    <row r="15" spans="3:25" ht="13.5" thickBot="1">
      <c r="C15" s="42"/>
      <c r="F15" s="42"/>
      <c r="I15" s="3">
        <v>19</v>
      </c>
      <c r="J15" s="42"/>
      <c r="L15" s="3">
        <v>15</v>
      </c>
      <c r="M15" s="42"/>
      <c r="O15" s="43">
        <v>3</v>
      </c>
      <c r="P15" s="44">
        <f>Zápasy!G11</f>
      </c>
      <c r="Q15" s="196">
        <f>Zápasy!J11</f>
        <v>0</v>
      </c>
      <c r="T15" s="3">
        <v>11</v>
      </c>
      <c r="U15" s="42"/>
      <c r="Y15" s="42"/>
    </row>
    <row r="16" spans="9:25" ht="13.5" thickBot="1">
      <c r="I16" s="44">
        <f>Zápasy!G25</f>
      </c>
      <c r="J16" s="197">
        <f>Zápasy!J25</f>
        <v>0</v>
      </c>
      <c r="K16" s="45"/>
      <c r="L16" s="44">
        <f>Zápasy!G21</f>
      </c>
      <c r="M16" s="197">
        <f>Zápasy!J21</f>
        <v>0</v>
      </c>
      <c r="N16" s="19"/>
      <c r="O16" s="46">
        <v>14</v>
      </c>
      <c r="P16" s="47">
        <f>Zápasy!H11</f>
      </c>
      <c r="Q16" s="198">
        <f>Zápasy!K11</f>
        <v>0</v>
      </c>
      <c r="R16" s="7"/>
      <c r="S16" s="18"/>
      <c r="T16" s="44">
        <f>Zápasy!G17</f>
      </c>
      <c r="U16" s="197">
        <f>Zápasy!J17</f>
        <v>0</v>
      </c>
      <c r="Y16" s="42"/>
    </row>
    <row r="17" spans="2:25" ht="13.5" thickBot="1">
      <c r="B17" s="3">
        <v>26</v>
      </c>
      <c r="C17" s="42"/>
      <c r="E17" s="48">
        <v>24</v>
      </c>
      <c r="F17" s="49"/>
      <c r="G17" s="16"/>
      <c r="H17" s="11"/>
      <c r="I17" s="47">
        <f>Zápasy!H25</f>
      </c>
      <c r="J17" s="199">
        <f>Zápasy!K25</f>
        <v>0</v>
      </c>
      <c r="L17" s="47">
        <f>Zápasy!H21</f>
      </c>
      <c r="M17" s="199">
        <f>Zápasy!K21</f>
        <v>0</v>
      </c>
      <c r="O17" s="50">
        <v>11</v>
      </c>
      <c r="P17" s="44">
        <f>Zápasy!G12</f>
      </c>
      <c r="Q17" s="196">
        <f>Zápasy!J12</f>
        <v>0</v>
      </c>
      <c r="R17" s="15"/>
      <c r="T17" s="47">
        <f>Zápasy!H17</f>
      </c>
      <c r="U17" s="199">
        <f>Zápasy!K17</f>
        <v>0</v>
      </c>
      <c r="V17" s="7"/>
      <c r="X17" s="3">
        <v>22</v>
      </c>
      <c r="Y17" s="42"/>
    </row>
    <row r="18" spans="2:26" ht="13.5" thickBot="1">
      <c r="B18" s="44">
        <f>Zápasy!G32</f>
      </c>
      <c r="C18" s="197">
        <f>Zápasy!J32</f>
        <v>0</v>
      </c>
      <c r="D18" s="52"/>
      <c r="E18" s="44">
        <f>Zápasy!G30</f>
      </c>
      <c r="F18" s="197">
        <f>Zápasy!J30</f>
        <v>0</v>
      </c>
      <c r="G18" s="53"/>
      <c r="H18" s="54"/>
      <c r="I18" s="55" t="s">
        <v>54</v>
      </c>
      <c r="J18" s="49"/>
      <c r="K18" s="16"/>
      <c r="L18" s="22"/>
      <c r="M18" s="49"/>
      <c r="O18" s="43">
        <v>6</v>
      </c>
      <c r="P18" s="47">
        <f>Zápasy!H12</f>
      </c>
      <c r="Q18" s="198">
        <f>Zápasy!K12</f>
        <v>0</v>
      </c>
      <c r="R18" s="14"/>
      <c r="S18" s="14"/>
      <c r="T18" s="56" t="s">
        <v>48</v>
      </c>
      <c r="W18" s="17"/>
      <c r="X18" s="44">
        <f>Zápasy!G28</f>
      </c>
      <c r="Y18" s="197">
        <f>Zápasy!J28</f>
        <v>0</v>
      </c>
      <c r="Z18" s="14"/>
    </row>
    <row r="19" spans="2:26" ht="13.5" thickBot="1">
      <c r="B19" s="47">
        <f>Zápasy!H32</f>
      </c>
      <c r="C19" s="199">
        <f>Zápasy!K32</f>
        <v>0</v>
      </c>
      <c r="D19" s="51"/>
      <c r="E19" s="47">
        <f>Zápasy!H30</f>
      </c>
      <c r="F19" s="199">
        <f>Zápasy!K30</f>
        <v>0</v>
      </c>
      <c r="G19" s="16"/>
      <c r="H19" s="54"/>
      <c r="I19" s="3">
        <v>20</v>
      </c>
      <c r="J19" s="49"/>
      <c r="K19" s="16"/>
      <c r="L19" s="3">
        <v>16</v>
      </c>
      <c r="M19" s="49"/>
      <c r="O19" s="43">
        <v>7</v>
      </c>
      <c r="P19" s="44">
        <f>Zápasy!G13</f>
      </c>
      <c r="Q19" s="196">
        <f>Zápasy!J13</f>
        <v>0</v>
      </c>
      <c r="T19" s="3">
        <v>12</v>
      </c>
      <c r="U19" s="42"/>
      <c r="V19" s="8"/>
      <c r="X19" s="47">
        <f>Zápasy!H28</f>
      </c>
      <c r="Y19" s="199">
        <f>Zápasy!K28</f>
        <v>0</v>
      </c>
      <c r="Z19" s="14"/>
    </row>
    <row r="20" spans="2:26" ht="13.5" thickBot="1">
      <c r="B20" s="57" t="s">
        <v>30</v>
      </c>
      <c r="C20" s="42"/>
      <c r="F20" s="49"/>
      <c r="G20" s="16"/>
      <c r="H20" s="58"/>
      <c r="I20" s="44">
        <f>Zápasy!G26</f>
      </c>
      <c r="J20" s="197">
        <f>Zápasy!J26</f>
        <v>0</v>
      </c>
      <c r="K20" s="59"/>
      <c r="L20" s="44">
        <f>Zápasy!G22</f>
      </c>
      <c r="M20" s="197">
        <f>Zápasy!J22</f>
        <v>0</v>
      </c>
      <c r="N20" s="19"/>
      <c r="O20" s="46">
        <v>10</v>
      </c>
      <c r="P20" s="47">
        <f>Zápasy!H13</f>
      </c>
      <c r="Q20" s="198">
        <f>Zápasy!K13</f>
        <v>0</v>
      </c>
      <c r="R20" s="7"/>
      <c r="S20" s="18"/>
      <c r="T20" s="44">
        <f>Zápasy!G18</f>
      </c>
      <c r="U20" s="197">
        <f>Zápasy!J18</f>
        <v>0</v>
      </c>
      <c r="V20" s="19"/>
      <c r="X20" s="60" t="s">
        <v>51</v>
      </c>
      <c r="Y20" s="42"/>
      <c r="Z20" s="14"/>
    </row>
    <row r="21" spans="8:26" ht="13.5" thickBot="1">
      <c r="H21" s="16"/>
      <c r="I21" s="47">
        <f>Zápasy!H26</f>
      </c>
      <c r="J21" s="199">
        <f>Zápasy!K26</f>
        <v>0</v>
      </c>
      <c r="K21" s="16"/>
      <c r="L21" s="47">
        <f>Zápasy!H22</f>
      </c>
      <c r="M21" s="199">
        <f>Zápasy!K22</f>
        <v>0</v>
      </c>
      <c r="O21" s="50">
        <v>15</v>
      </c>
      <c r="P21" s="44">
        <f>Zápasy!G14</f>
      </c>
      <c r="Q21" s="196">
        <f>Zápasy!J14</f>
        <v>0</v>
      </c>
      <c r="R21" s="15"/>
      <c r="T21" s="47">
        <f>Zápasy!H18</f>
      </c>
      <c r="U21" s="199">
        <f>Zápasy!K18</f>
        <v>0</v>
      </c>
      <c r="V21" s="14"/>
      <c r="Z21" s="14"/>
    </row>
    <row r="22" spans="8:26" ht="13.5" thickBot="1">
      <c r="H22" s="16"/>
      <c r="I22" s="55" t="s">
        <v>53</v>
      </c>
      <c r="O22" s="96">
        <v>2</v>
      </c>
      <c r="P22" s="47">
        <f>Zápasy!H14</f>
      </c>
      <c r="Q22" s="198">
        <f>Zápasy!K14</f>
        <v>0</v>
      </c>
      <c r="R22" s="14"/>
      <c r="T22" s="56" t="s">
        <v>47</v>
      </c>
      <c r="V22" s="14"/>
      <c r="Z22" s="14"/>
    </row>
    <row r="23" spans="2:25" ht="12.75" customHeight="1" thickBot="1">
      <c r="B23" s="61" t="s">
        <v>45</v>
      </c>
      <c r="C23" s="61"/>
      <c r="D23" s="62"/>
      <c r="E23" s="61" t="s">
        <v>44</v>
      </c>
      <c r="F23" s="61"/>
      <c r="G23" s="62"/>
      <c r="H23" s="62"/>
      <c r="I23" s="61" t="s">
        <v>0</v>
      </c>
      <c r="J23" s="61"/>
      <c r="K23" s="63"/>
      <c r="L23" s="61" t="s">
        <v>1</v>
      </c>
      <c r="M23" s="64"/>
      <c r="O23" s="6"/>
      <c r="P23" s="5"/>
      <c r="Q23" s="42"/>
      <c r="U23" s="42"/>
      <c r="Y23" s="42"/>
    </row>
    <row r="24" spans="2:27" ht="13.5" thickBot="1">
      <c r="B24" s="34" t="s">
        <v>22</v>
      </c>
      <c r="C24" s="36"/>
      <c r="D24" s="35"/>
      <c r="E24" s="35" t="s">
        <v>23</v>
      </c>
      <c r="F24" s="36"/>
      <c r="G24" s="35"/>
      <c r="H24" s="35"/>
      <c r="I24" s="35" t="s">
        <v>24</v>
      </c>
      <c r="J24" s="36"/>
      <c r="K24" s="35"/>
      <c r="L24" s="35" t="s">
        <v>25</v>
      </c>
      <c r="M24" s="36"/>
      <c r="N24" s="35"/>
      <c r="O24" s="37"/>
      <c r="P24" s="35" t="s">
        <v>26</v>
      </c>
      <c r="Q24" s="36"/>
      <c r="R24" s="35"/>
      <c r="S24" s="35"/>
      <c r="T24" s="35" t="s">
        <v>27</v>
      </c>
      <c r="U24" s="36"/>
      <c r="V24" s="35"/>
      <c r="W24" s="35"/>
      <c r="X24" s="35" t="s">
        <v>28</v>
      </c>
      <c r="Y24" s="68"/>
      <c r="AA24" s="65"/>
    </row>
    <row r="25" spans="2:27" ht="12.75">
      <c r="B25" s="51"/>
      <c r="C25" s="100"/>
      <c r="D25" s="51"/>
      <c r="E25" s="51"/>
      <c r="F25" s="100"/>
      <c r="G25" s="51"/>
      <c r="H25" s="51"/>
      <c r="I25" s="51"/>
      <c r="J25" s="100"/>
      <c r="K25" s="51"/>
      <c r="L25" s="51"/>
      <c r="M25" s="100"/>
      <c r="N25" s="51"/>
      <c r="O25" s="101"/>
      <c r="P25" s="51"/>
      <c r="Q25" s="100"/>
      <c r="R25" s="51"/>
      <c r="S25" s="51"/>
      <c r="T25" s="51"/>
      <c r="U25" s="100"/>
      <c r="V25" s="51"/>
      <c r="W25" s="51"/>
      <c r="X25" s="51"/>
      <c r="Y25" s="102"/>
      <c r="AA25" s="65"/>
    </row>
    <row r="26" spans="16:20" ht="13.5" thickBot="1">
      <c r="P26" s="4" t="s">
        <v>31</v>
      </c>
      <c r="T26" s="4" t="s">
        <v>32</v>
      </c>
    </row>
    <row r="27" spans="16:25" ht="12.75">
      <c r="P27" s="44">
        <f>Zápasy!G33</f>
      </c>
      <c r="Q27" s="197">
        <f>Zápasy!J33</f>
        <v>0</v>
      </c>
      <c r="T27" s="66"/>
      <c r="U27" s="42"/>
      <c r="X27" s="5"/>
      <c r="Y27" s="42"/>
    </row>
    <row r="28" spans="16:18" ht="13.5" thickBot="1">
      <c r="P28" s="67"/>
      <c r="Q28" s="200">
        <f>Zápasy!K33</f>
        <v>0</v>
      </c>
      <c r="R28" s="7"/>
    </row>
    <row r="29" spans="18:22" ht="12.75">
      <c r="R29" s="8"/>
      <c r="S29" s="99"/>
      <c r="T29" s="44">
        <f>Zápasy!G33</f>
      </c>
      <c r="U29" s="197">
        <f>Zápasy!J33</f>
        <v>0</v>
      </c>
      <c r="V29" s="95"/>
    </row>
    <row r="30" spans="18:21" ht="13.5" thickBot="1">
      <c r="R30" s="8"/>
      <c r="T30" s="67">
        <f>Zápasy!H33</f>
      </c>
      <c r="U30" s="200">
        <f>Zápasy!K33</f>
        <v>0</v>
      </c>
    </row>
    <row r="31" spans="16:25" ht="12.75">
      <c r="P31" s="44">
        <f>Zápasy!G34</f>
      </c>
      <c r="Q31" s="197">
        <f>Zápasy!J34</f>
        <v>0</v>
      </c>
      <c r="R31" s="15"/>
      <c r="T31" s="5"/>
      <c r="U31" s="42"/>
      <c r="V31" s="14"/>
      <c r="W31" s="14"/>
      <c r="Y31" s="42"/>
    </row>
    <row r="32" spans="16:25" ht="13.5" thickBot="1">
      <c r="P32" s="67">
        <f>Zápasy!H34</f>
      </c>
      <c r="Q32" s="200">
        <f>Zápasy!K34</f>
        <v>0</v>
      </c>
      <c r="Y32" s="42"/>
    </row>
    <row r="33" ht="12.75">
      <c r="Y33" s="42"/>
    </row>
    <row r="34" ht="12.75">
      <c r="Y34" s="42"/>
    </row>
    <row r="35" spans="20:25" ht="12.75">
      <c r="T35" s="60"/>
      <c r="U35" s="42"/>
      <c r="Y35" s="42"/>
    </row>
    <row r="36" spans="21:25" ht="12.75">
      <c r="U36" s="42"/>
      <c r="Y36" s="42"/>
    </row>
  </sheetData>
  <sheetProtection sheet="1" objects="1" scenarios="1" selectLockedCells="1"/>
  <mergeCells count="1">
    <mergeCell ref="B2:M3"/>
  </mergeCells>
  <conditionalFormatting sqref="Q9 Q11 Q13 Q15 Q17 Q7 M8 M12 M16 M20 J20 J16 J12 J8 F10 F18 C18 C10 Q27 Q31 U29 U8 U12 U16 U20 Y18 Y10">
    <cfRule type="expression" priority="1" dxfId="7" stopIfTrue="1">
      <formula>OR(B7="###",B8="###")</formula>
    </cfRule>
    <cfRule type="expression" priority="2" dxfId="8" stopIfTrue="1">
      <formula>C7+C8&gt;0</formula>
    </cfRule>
  </conditionalFormatting>
  <conditionalFormatting sqref="Q10 Q12 Q14 Q16 Q18 Q20 M9 M13 M17 J21 Q8 J17 J13 J9 F11 F19 C19 C11 Q28 Q32 U30 U9 U13 U17 M21 Y19 Y11 U21 Q22">
    <cfRule type="expression" priority="3" dxfId="7" stopIfTrue="1">
      <formula>OR(B7="###",B8="###")</formula>
    </cfRule>
    <cfRule type="expression" priority="4" dxfId="8" stopIfTrue="1">
      <formula>C7+C8&gt;0</formula>
    </cfRule>
  </conditionalFormatting>
  <conditionalFormatting sqref="Q21 Q19">
    <cfRule type="expression" priority="5" dxfId="7" stopIfTrue="1">
      <formula>OR(P19="###",P20="###")</formula>
    </cfRule>
    <cfRule type="expression" priority="6" dxfId="8" stopIfTrue="1">
      <formula>Q19+Q20&gt;0</formula>
    </cfRule>
  </conditionalFormatting>
  <conditionalFormatting sqref="T29:T30 P27:P28 P31:P32 E18:E19 L8:L9 I8:I9 T8:T9 T20:T21 X10:X11 L12:L13 I12:I13 B10:B11 I16:I17 L16:L17 T12:T13 I20:I21 X18:X19 E10:E11 B18:B19 L20:L21 T16:T17 P7:P22">
    <cfRule type="cellIs" priority="7" dxfId="9" operator="equal" stopIfTrue="1">
      <formula>#REF!</formula>
    </cfRule>
  </conditionalFormatting>
  <dataValidations count="1">
    <dataValidation type="list" allowBlank="1" showInputMessage="1" showErrorMessage="1" sqref="T41">
      <formula1>$I$30:$I$30</formula1>
    </dataValidation>
  </dataValidations>
  <printOptions/>
  <pageMargins left="0.75" right="0.75" top="1" bottom="1" header="0.4921259845" footer="0.4921259845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8"/>
  <sheetViews>
    <sheetView showGridLines="0" showRowColHeaders="0" workbookViewId="0" topLeftCell="A1">
      <selection activeCell="M21" sqref="M21"/>
    </sheetView>
  </sheetViews>
  <sheetFormatPr defaultColWidth="9.140625" defaultRowHeight="12.75"/>
  <sheetData>
    <row r="1" ht="18">
      <c r="A1" s="107" t="s">
        <v>61</v>
      </c>
    </row>
    <row r="2" ht="12.75">
      <c r="B2" t="s">
        <v>62</v>
      </c>
    </row>
    <row r="3" ht="12.75">
      <c r="B3" t="s">
        <v>87</v>
      </c>
    </row>
    <row r="4" ht="12.75">
      <c r="B4" t="s">
        <v>63</v>
      </c>
    </row>
    <row r="6" ht="12.75">
      <c r="A6" t="s">
        <v>64</v>
      </c>
    </row>
    <row r="7" ht="12.75">
      <c r="A7" t="s">
        <v>88</v>
      </c>
    </row>
    <row r="8" ht="12.75">
      <c r="A8" t="s">
        <v>65</v>
      </c>
    </row>
    <row r="10" ht="12.75">
      <c r="B10" s="195" t="s">
        <v>66</v>
      </c>
    </row>
    <row r="11" ht="12.75">
      <c r="B11" s="195" t="s">
        <v>89</v>
      </c>
    </row>
    <row r="13" ht="12.75">
      <c r="A13" t="s">
        <v>67</v>
      </c>
    </row>
    <row r="14" ht="12.75">
      <c r="A14" t="s">
        <v>68</v>
      </c>
    </row>
    <row r="15" ht="12.75">
      <c r="A15" t="s">
        <v>69</v>
      </c>
    </row>
    <row r="17" ht="12.75">
      <c r="B17" t="s">
        <v>90</v>
      </c>
    </row>
    <row r="18" ht="12.75">
      <c r="C18" t="s">
        <v>70</v>
      </c>
    </row>
    <row r="19" ht="12.75">
      <c r="C19" t="s">
        <v>91</v>
      </c>
    </row>
    <row r="20" ht="12.75">
      <c r="C20" t="s">
        <v>71</v>
      </c>
    </row>
    <row r="21" ht="12.75">
      <c r="C21" t="s">
        <v>72</v>
      </c>
    </row>
    <row r="22" ht="12.75">
      <c r="C22" t="s">
        <v>84</v>
      </c>
    </row>
    <row r="24" ht="12.75">
      <c r="A24" t="s">
        <v>92</v>
      </c>
    </row>
    <row r="25" ht="12.75">
      <c r="A25" t="s">
        <v>73</v>
      </c>
    </row>
    <row r="26" ht="12.75">
      <c r="A26" t="s">
        <v>74</v>
      </c>
    </row>
    <row r="28" ht="12.75">
      <c r="B28" t="s">
        <v>75</v>
      </c>
    </row>
    <row r="29" ht="12.75">
      <c r="B29" t="s">
        <v>76</v>
      </c>
    </row>
    <row r="30" ht="12.75">
      <c r="C30" t="s">
        <v>77</v>
      </c>
    </row>
    <row r="31" ht="12.75">
      <c r="C31" t="s">
        <v>78</v>
      </c>
    </row>
    <row r="32" ht="12.75">
      <c r="C32" t="s">
        <v>79</v>
      </c>
    </row>
    <row r="34" ht="12.75">
      <c r="A34" t="s">
        <v>82</v>
      </c>
    </row>
    <row r="35" ht="12.75">
      <c r="A35" t="s">
        <v>83</v>
      </c>
    </row>
    <row r="37" ht="12.75">
      <c r="A37" t="s">
        <v>80</v>
      </c>
    </row>
    <row r="38" ht="12.75">
      <c r="A38" t="s">
        <v>81</v>
      </c>
    </row>
  </sheetData>
  <sheetProtection sheet="1" objects="1" scenarios="1" selectLockedCells="1"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- Hajdovský</dc:creator>
  <cp:keywords/>
  <dc:description/>
  <cp:lastModifiedBy>Vladimír - Hajdovský</cp:lastModifiedBy>
  <cp:lastPrinted>2009-01-10T07:24:52Z</cp:lastPrinted>
  <dcterms:created xsi:type="dcterms:W3CDTF">2009-01-08T09:02:50Z</dcterms:created>
  <dcterms:modified xsi:type="dcterms:W3CDTF">2009-01-26T16:09:30Z</dcterms:modified>
  <cp:category/>
  <cp:version/>
  <cp:contentType/>
  <cp:contentStatus/>
</cp:coreProperties>
</file>